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jpeg" ContentType="image/jpeg"/>
  <Override PartName="/xl/media/image10.jpeg" ContentType="image/jpeg"/>
  <Override PartName="/xl/media/image11.jpeg" ContentType="image/jpeg"/>
  <Override PartName="/xl/media/image12.jpeg" ContentType="image/jpeg"/>
  <Override PartName="/xl/media/image13.jpeg" ContentType="image/jpeg"/>
  <Override PartName="/xl/media/image14.jpeg" ContentType="image/jpeg"/>
  <Override PartName="/xl/media/image15.jpeg" ContentType="image/jpeg"/>
  <Override PartName="/xl/media/image16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JAMÍN" sheetId="1" state="visible" r:id="rId2"/>
    <sheet name="ALEVÍN" sheetId="2" state="visible" r:id="rId3"/>
    <sheet name="CADETE" sheetId="3" state="visible" r:id="rId4"/>
    <sheet name="JUNIOR" sheetId="4" state="visible" r:id="rId5"/>
    <sheet name="SENIOR" sheetId="5" state="visible" r:id="rId6"/>
    <sheet name="SENIOR ROTAX" sheetId="6" state="visible" r:id="rId7"/>
    <sheet name="KZ2 SENIOR" sheetId="7" state="visible" r:id="rId8"/>
    <sheet name="ESCUDERÍAS KARTING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<sst xmlns="http://schemas.openxmlformats.org/spreadsheetml/2006/main" count="783" uniqueCount="152">
  <si>
    <t xml:space="preserve">POS.</t>
  </si>
  <si>
    <t xml:space="preserve">PILOTO</t>
  </si>
  <si>
    <t xml:space="preserve">ESCUDERÍA</t>
  </si>
  <si>
    <t xml:space="preserve">MÁS QUE KARTING 1</t>
  </si>
  <si>
    <t xml:space="preserve">MÁS QUE KARTING 2</t>
  </si>
  <si>
    <t xml:space="preserve">FK1 1</t>
  </si>
  <si>
    <t xml:space="preserve">FK1 2</t>
  </si>
  <si>
    <t xml:space="preserve">CASTROPONCE 1</t>
  </si>
  <si>
    <t xml:space="preserve">CASTROPONCE 2</t>
  </si>
  <si>
    <t xml:space="preserve">BENAMARIEL 1</t>
  </si>
  <si>
    <t xml:space="preserve">BENAMARIEL 2</t>
  </si>
  <si>
    <t xml:space="preserve">TORDESILLAS 1</t>
  </si>
  <si>
    <t xml:space="preserve">TORDESILLAS 2</t>
  </si>
  <si>
    <t xml:space="preserve">KOTARR 1</t>
  </si>
  <si>
    <t xml:space="preserve">KOTARR 2</t>
  </si>
  <si>
    <t xml:space="preserve">TOTAL</t>
  </si>
  <si>
    <t xml:space="preserve">NETOS</t>
  </si>
  <si>
    <t xml:space="preserve">HUGO SÁNCHEZ FREIRE</t>
  </si>
  <si>
    <t xml:space="preserve">AMIGOS DEL MOTOR SANTA COMBA</t>
  </si>
  <si>
    <t xml:space="preserve">NEL ÁLVAREZ LANA</t>
  </si>
  <si>
    <t xml:space="preserve">DPK</t>
  </si>
  <si>
    <t xml:space="preserve">CHRISTIAN COSTOYA SANABRIA</t>
  </si>
  <si>
    <t xml:space="preserve">HVC</t>
  </si>
  <si>
    <t xml:space="preserve">-</t>
  </si>
  <si>
    <t xml:space="preserve">VLADISLAV PANERO KAZANOVA</t>
  </si>
  <si>
    <t xml:space="preserve">ARIZA RACING SCHOOL</t>
  </si>
  <si>
    <t xml:space="preserve">MARTÍN VECCHIO PÉREZ</t>
  </si>
  <si>
    <t xml:space="preserve">PABLO GUTIÉRREZ FERNÁNDEZ</t>
  </si>
  <si>
    <t xml:space="preserve">TRUKART MOTORSPORT</t>
  </si>
  <si>
    <t xml:space="preserve">LUCAS CAMBA MOREIRO</t>
  </si>
  <si>
    <t xml:space="preserve">DANIEL GARCÍA ROBLES</t>
  </si>
  <si>
    <t xml:space="preserve">KARTING INDOOR BURGOS</t>
  </si>
  <si>
    <t xml:space="preserve">ALEJANDRO FIDALGO BARRUL</t>
  </si>
  <si>
    <t xml:space="preserve">CKS</t>
  </si>
  <si>
    <t xml:space="preserve">JAVIER FERNÁNDEZ DÍAZ</t>
  </si>
  <si>
    <t xml:space="preserve">ASTURIAS COMPETICIÓN</t>
  </si>
  <si>
    <t xml:space="preserve">UNAX QUESADA FAJARDO</t>
  </si>
  <si>
    <t xml:space="preserve">CDE ESCUDERÍA NUEVOTRONIC</t>
  </si>
  <si>
    <t xml:space="preserve">ELOY ECHAVE ARREDONDO</t>
  </si>
  <si>
    <t xml:space="preserve">GONZALO BASURTO VALLEJO</t>
  </si>
  <si>
    <t xml:space="preserve">A TODO GAS DEBANASH</t>
  </si>
  <si>
    <t xml:space="preserve">ADRIÁN BENITO FERRER</t>
  </si>
  <si>
    <t xml:space="preserve">HUGO RODRÍGUEZ DÍEZ</t>
  </si>
  <si>
    <t xml:space="preserve">IVÁN FERNÁNDEZ SEERGEV</t>
  </si>
  <si>
    <t xml:space="preserve">PRAGA GTS RACING ACADEMY</t>
  </si>
  <si>
    <t xml:space="preserve">CRISTIAN ESCUDERO BAJO</t>
  </si>
  <si>
    <t xml:space="preserve">URKO LANDA HERNÁNDEZ</t>
  </si>
  <si>
    <t xml:space="preserve">A.D. COEMAK COMPETICIÓN</t>
  </si>
  <si>
    <t xml:space="preserve">MATEO MÉDEM RUIZ-OGARRIO</t>
  </si>
  <si>
    <t xml:space="preserve">ASIER GARCÍA TERRÓN</t>
  </si>
  <si>
    <t xml:space="preserve">LANGREO MOTOR CLUB</t>
  </si>
  <si>
    <t xml:space="preserve">GORKA ROMÁN POZAS</t>
  </si>
  <si>
    <t xml:space="preserve">IVÁN ARIAS CHAVARRI</t>
  </si>
  <si>
    <t xml:space="preserve">BIREL ART BURGUEÑO KART</t>
  </si>
  <si>
    <t xml:space="preserve">SOFÍA VARELA SOUTO </t>
  </si>
  <si>
    <t xml:space="preserve">HVC ESCUDERÍA</t>
  </si>
  <si>
    <t xml:space="preserve">DIEGO MARTÍNEZ GONZÁLEZ</t>
  </si>
  <si>
    <t xml:space="preserve">ALEJANDRO CIMADEVILLA BARBOSA</t>
  </si>
  <si>
    <t xml:space="preserve">ALE TEAM RACING</t>
  </si>
  <si>
    <t xml:space="preserve">ÓSCAR CORA VITORES</t>
  </si>
  <si>
    <t xml:space="preserve">GUILLERMO DELGADO</t>
  </si>
  <si>
    <t xml:space="preserve">EMILIO PAINO FUEGO</t>
  </si>
  <si>
    <t xml:space="preserve">DIEGO DE MIGUEL GRACIA</t>
  </si>
  <si>
    <t xml:space="preserve">IRAITZ LANDA HERNÁNDEZ</t>
  </si>
  <si>
    <t xml:space="preserve">IKER ASENSIO MARTÍN</t>
  </si>
  <si>
    <t xml:space="preserve">WALTER MÉDEM RUIZ-OGARRIO</t>
  </si>
  <si>
    <t xml:space="preserve">YERAY GONZÁLEZ CAMPOS</t>
  </si>
  <si>
    <t xml:space="preserve">SM KART</t>
  </si>
  <si>
    <t xml:space="preserve">JAIME SANZ TORRIJOS</t>
  </si>
  <si>
    <t xml:space="preserve">C.D. KARTING INDOOR BURGOS</t>
  </si>
  <si>
    <t xml:space="preserve">EXC.</t>
  </si>
  <si>
    <t xml:space="preserve">MARC AGUERA GÓMEZ</t>
  </si>
  <si>
    <t xml:space="preserve">AGARACING</t>
  </si>
  <si>
    <t xml:space="preserve">ALVAR GÓMEZ CUESTA</t>
  </si>
  <si>
    <t xml:space="preserve">J.L. GÓMEZ CUESTA</t>
  </si>
  <si>
    <t xml:space="preserve">FÉLIX APARICIO </t>
  </si>
  <si>
    <t xml:space="preserve">MARLON KART</t>
  </si>
  <si>
    <t xml:space="preserve">MIGUEL SÁNCHEZ MONTAÑA</t>
  </si>
  <si>
    <t xml:space="preserve">A. SEIJO</t>
  </si>
  <si>
    <t xml:space="preserve">SAMUEL ROMERO LÓPEZ</t>
  </si>
  <si>
    <t xml:space="preserve">GARA KARTING</t>
  </si>
  <si>
    <t xml:space="preserve">ALBERTO ZAPICO ALONSO</t>
  </si>
  <si>
    <t xml:space="preserve">ADRIÁN GARCÍA LÓPEZ</t>
  </si>
  <si>
    <t xml:space="preserve">LAIN ARRANZ ORTEGA</t>
  </si>
  <si>
    <t xml:space="preserve">KOTARR RACING</t>
  </si>
  <si>
    <t xml:space="preserve">ENOL ORDIALES GARCÍA</t>
  </si>
  <si>
    <t xml:space="preserve">MARTÍN FERNÁNDEZ ÁLVAREZ</t>
  </si>
  <si>
    <t xml:space="preserve">ASIER GONZALES PRIETO</t>
  </si>
  <si>
    <t xml:space="preserve">IÑIGO ALLENDE PEJENAUTE</t>
  </si>
  <si>
    <t xml:space="preserve">AITOR PEÑA ACASUSO</t>
  </si>
  <si>
    <t xml:space="preserve">MARÍA DE PABLOS ZAZO</t>
  </si>
  <si>
    <t xml:space="preserve">JULEN CABO MÉNDEZ</t>
  </si>
  <si>
    <t xml:space="preserve">SAMUEL LÓPEZ VÁZQUEZ</t>
  </si>
  <si>
    <t xml:space="preserve">ADRIÁN LILLO ROMERO</t>
  </si>
  <si>
    <t xml:space="preserve">MARIO VÍLCHEZ OLIVA</t>
  </si>
  <si>
    <t xml:space="preserve">MIGUEL HENARES AGUILERA</t>
  </si>
  <si>
    <t xml:space="preserve">C.D. KARTING ETXEBARRI</t>
  </si>
  <si>
    <t xml:space="preserve">DANIEL MONTOUTO ADRADOS</t>
  </si>
  <si>
    <t xml:space="preserve">C.D. KOTARR RACING</t>
  </si>
  <si>
    <t xml:space="preserve">AITOR MANSO GARMENDIA</t>
  </si>
  <si>
    <t xml:space="preserve">ÁNDER URQUIZA COSTI</t>
  </si>
  <si>
    <t xml:space="preserve">ASIER NEBREA FERNÁNDEZ</t>
  </si>
  <si>
    <t xml:space="preserve">AITOR SAGASTIZABAN GONZÁLEZ</t>
  </si>
  <si>
    <t xml:space="preserve">C.D.E. ESCUDERÍA NUEVOTRONIC</t>
  </si>
  <si>
    <t xml:space="preserve">TANIA GARCÍA TERRÓN</t>
  </si>
  <si>
    <t xml:space="preserve">ALBERTO VARELA SOUTELO</t>
  </si>
  <si>
    <t xml:space="preserve">LUIS MIGUEL GONZÁLEZ ALCALDE</t>
  </si>
  <si>
    <t xml:space="preserve">MARTA ARIZA</t>
  </si>
  <si>
    <t xml:space="preserve">IVÁN MANCHADO PÉREZ</t>
  </si>
  <si>
    <t xml:space="preserve">GONZALO GARCÍA SAN MIGUEL</t>
  </si>
  <si>
    <t xml:space="preserve">INDEPENDIENTE</t>
  </si>
  <si>
    <t xml:space="preserve">ANDRÉS BLANCO GARCÍA</t>
  </si>
  <si>
    <t xml:space="preserve">ELÍAS AYUSO FERNÁNDEZ</t>
  </si>
  <si>
    <t xml:space="preserve">MIGUEL NOVAL CUETO</t>
  </si>
  <si>
    <t xml:space="preserve">M.A. NOVAL CASTAÑERA</t>
  </si>
  <si>
    <t xml:space="preserve">MANUEL MENÉNDEZ COYA</t>
  </si>
  <si>
    <t xml:space="preserve">M. MENÉNDEZ COYA</t>
  </si>
  <si>
    <t xml:space="preserve">ROBERTO JÁÑEZ BAQUERO</t>
  </si>
  <si>
    <t xml:space="preserve">RUBÉN CASADO LOZANO</t>
  </si>
  <si>
    <t xml:space="preserve">ANDRÉS CASTRO GALLEGO</t>
  </si>
  <si>
    <t xml:space="preserve">JORDI MARTÍNEZ LOZANO</t>
  </si>
  <si>
    <t xml:space="preserve">SMK RACING</t>
  </si>
  <si>
    <t xml:space="preserve">ÓSCAR BARRIENTOS GARCÍA</t>
  </si>
  <si>
    <t xml:space="preserve">M. NAZABAL ZUBIZARRETA</t>
  </si>
  <si>
    <t xml:space="preserve">RAÚL ABASCAL LAVÍN</t>
  </si>
  <si>
    <t xml:space="preserve">SANTIAGO ABASCAL ORTIZ</t>
  </si>
  <si>
    <t xml:space="preserve">JOSÉ MARTÍNEZ CARRERA</t>
  </si>
  <si>
    <t xml:space="preserve">MARTA LAGO FERNÁNDEZ</t>
  </si>
  <si>
    <t xml:space="preserve">ESCUDERÍA A CORUÑA</t>
  </si>
  <si>
    <t xml:space="preserve">FERNANDO MARTÍNEZ PASCUAL</t>
  </si>
  <si>
    <t xml:space="preserve">ANDONI PEÑA ACASUSO</t>
  </si>
  <si>
    <t xml:space="preserve">MIKEL LÓPEZ URKIJO</t>
  </si>
  <si>
    <t xml:space="preserve">JON TANKO YURREBASO</t>
  </si>
  <si>
    <t xml:space="preserve">C.D. A TODO GAS DEBANASH</t>
  </si>
  <si>
    <t xml:space="preserve">FRANCISCO GONZÁLEZ</t>
  </si>
  <si>
    <t xml:space="preserve">JOSÉ ANTONIO BULLÓN GARCÍA</t>
  </si>
  <si>
    <t xml:space="preserve">JESÚS PERALES COBO</t>
  </si>
  <si>
    <t xml:space="preserve">J. PERALES COBO</t>
  </si>
  <si>
    <t xml:space="preserve">RAFAEL VILLANUEVA HERRANZ</t>
  </si>
  <si>
    <t xml:space="preserve">JAVIER BEDIAGA</t>
  </si>
  <si>
    <t xml:space="preserve">PARTICIPANTE / ESCUDERÍA</t>
  </si>
  <si>
    <t xml:space="preserve">MÁS QUE KARTING</t>
  </si>
  <si>
    <t xml:space="preserve">FK 1</t>
  </si>
  <si>
    <t xml:space="preserve">CASTROPONCE</t>
  </si>
  <si>
    <t xml:space="preserve">BENAMARIEL </t>
  </si>
  <si>
    <t xml:space="preserve">TORDESILLAS </t>
  </si>
  <si>
    <t xml:space="preserve">KOTARR</t>
  </si>
  <si>
    <t xml:space="preserve">ELIAS AYUSO FERNÁNDEZ</t>
  </si>
  <si>
    <t xml:space="preserve">A TODO GAS DEBANAS</t>
  </si>
  <si>
    <t xml:space="preserve">MIGUEL A, BARRIENTOS JABARES</t>
  </si>
  <si>
    <t xml:space="preserve">ESCUDERÍA LA CORUÑA</t>
  </si>
  <si>
    <t xml:space="preserve">AGA RACING</t>
  </si>
</sst>
</file>

<file path=xl/styles.xml><?xml version="1.0" encoding="utf-8"?>
<styleSheet xmlns="http://schemas.openxmlformats.org/spreadsheetml/2006/main">
  <numFmts count="1">
    <numFmt numFmtId="164" formatCode="General"/>
  </numFmts>
  <fonts count="3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1"/>
      <color rgb="FF000000"/>
      <name val="AR ESSENCE"/>
      <family val="0"/>
      <charset val="1"/>
    </font>
    <font>
      <sz val="14"/>
      <color rgb="FF000000"/>
      <name val="AR ESSENCE"/>
      <family val="0"/>
      <charset val="1"/>
    </font>
    <font>
      <b val="true"/>
      <sz val="12"/>
      <color rgb="FFFFFFFF"/>
      <name val="AR ESSENCE"/>
      <family val="0"/>
      <charset val="1"/>
    </font>
    <font>
      <b val="true"/>
      <sz val="22"/>
      <color rgb="FFFFFFFF"/>
      <name val="AR ESSENCE"/>
      <family val="0"/>
      <charset val="1"/>
    </font>
    <font>
      <b val="true"/>
      <sz val="20"/>
      <color rgb="FFFFFFFF"/>
      <name val="AR ESSENCE"/>
      <family val="0"/>
      <charset val="1"/>
    </font>
    <font>
      <b val="true"/>
      <sz val="20"/>
      <name val="AR ESSENCE"/>
      <family val="0"/>
      <charset val="1"/>
    </font>
    <font>
      <b val="true"/>
      <sz val="20"/>
      <color rgb="FF000000"/>
      <name val="AR ESSENCE"/>
      <family val="0"/>
      <charset val="1"/>
    </font>
    <font>
      <sz val="20"/>
      <color rgb="FF000000"/>
      <name val="AR ESSENCE"/>
      <family val="0"/>
      <charset val="1"/>
    </font>
    <font>
      <b val="true"/>
      <sz val="16"/>
      <color rgb="FFFFFFFF"/>
      <name val="AR ESSENCE"/>
      <family val="0"/>
      <charset val="1"/>
    </font>
    <font>
      <b val="true"/>
      <sz val="16"/>
      <name val="AR ESSENCE"/>
      <family val="0"/>
      <charset val="1"/>
    </font>
    <font>
      <b val="true"/>
      <sz val="16"/>
      <color rgb="FF000000"/>
      <name val="AR ESSENCE"/>
      <family val="0"/>
      <charset val="1"/>
    </font>
    <font>
      <b val="true"/>
      <sz val="22"/>
      <color rgb="FF000000"/>
      <name val="AR ESSENCE"/>
      <family val="0"/>
      <charset val="1"/>
    </font>
    <font>
      <sz val="16"/>
      <color rgb="FF000000"/>
      <name val="AR ESSENCE"/>
      <family val="0"/>
      <charset val="1"/>
    </font>
    <font>
      <b val="true"/>
      <sz val="14"/>
      <color rgb="FFFFFFFF"/>
      <name val="AR ESSENCE"/>
      <family val="0"/>
      <charset val="1"/>
    </font>
    <font>
      <b val="true"/>
      <sz val="14"/>
      <name val="AR ESSENCE"/>
      <family val="0"/>
      <charset val="1"/>
    </font>
    <font>
      <b val="true"/>
      <sz val="14"/>
      <color rgb="FF000000"/>
      <name val="AR ESSENCE"/>
      <family val="0"/>
      <charset val="1"/>
    </font>
    <font>
      <b val="true"/>
      <sz val="12"/>
      <name val="AR ESSENCE"/>
      <family val="0"/>
      <charset val="1"/>
    </font>
    <font>
      <b val="true"/>
      <sz val="12"/>
      <color rgb="FF000000"/>
      <name val="AR ESSENCE"/>
      <family val="0"/>
      <charset val="1"/>
    </font>
    <font>
      <b val="true"/>
      <sz val="38"/>
      <color rgb="FF262626"/>
      <name val="Aharoni"/>
      <family val="0"/>
    </font>
    <font>
      <sz val="14"/>
      <color rgb="FF000000"/>
      <name val="Calibri"/>
      <family val="2"/>
      <charset val="1"/>
    </font>
    <font>
      <b val="true"/>
      <sz val="20"/>
      <color rgb="FF000000"/>
      <name val="Arial Black"/>
      <family val="2"/>
      <charset val="1"/>
    </font>
    <font>
      <sz val="20"/>
      <color rgb="FF000000"/>
      <name val="Calibri"/>
      <family val="2"/>
      <charset val="1"/>
    </font>
    <font>
      <b val="true"/>
      <sz val="16"/>
      <color rgb="FF000000"/>
      <name val="Arial Black"/>
      <family val="2"/>
      <charset val="1"/>
    </font>
    <font>
      <sz val="16"/>
      <color rgb="FF000000"/>
      <name val="Calibri"/>
      <family val="2"/>
      <charset val="1"/>
    </font>
    <font>
      <b val="true"/>
      <sz val="14"/>
      <color rgb="FF000000"/>
      <name val="Arial Black"/>
      <family val="2"/>
      <charset val="1"/>
    </font>
    <font>
      <b val="true"/>
      <sz val="12"/>
      <color rgb="FF000000"/>
      <name val="Arial Black"/>
      <family val="2"/>
      <charset val="1"/>
    </font>
    <font>
      <b val="true"/>
      <sz val="22"/>
      <color rgb="FF000000"/>
      <name val="Arial Black"/>
      <family val="2"/>
      <charset val="1"/>
    </font>
    <font>
      <sz val="2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85724"/>
        <bgColor rgb="FF548235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A9D18E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 2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5E0B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85724"/>
      <rgbColor rgb="FF993300"/>
      <rgbColor rgb="FF993366"/>
      <rgbColor rgb="FF333399"/>
      <rgbColor rgb="FF26262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0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1.jpe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2.jpe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3.jpe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14.jpe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15.jpe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16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1716480</xdr:colOff>
      <xdr:row>0</xdr:row>
      <xdr:rowOff>0</xdr:rowOff>
    </xdr:from>
    <xdr:to>
      <xdr:col>10</xdr:col>
      <xdr:colOff>680400</xdr:colOff>
      <xdr:row>2</xdr:row>
      <xdr:rowOff>92520</xdr:rowOff>
    </xdr:to>
    <xdr:sp>
      <xdr:nvSpPr>
        <xdr:cNvPr id="0" name="CustomShape 1"/>
        <xdr:cNvSpPr/>
      </xdr:nvSpPr>
      <xdr:spPr>
        <a:xfrm>
          <a:off x="2189880" y="0"/>
          <a:ext cx="18426240" cy="5684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/>
        <a:p>
          <a:pPr algn="ctr">
            <a:lnSpc>
              <a:spcPct val="100000"/>
            </a:lnSpc>
          </a:pPr>
          <a:r>
            <a:rPr b="1" lang="es-ES" sz="3800" spc="-1" strike="noStrike">
              <a:solidFill>
                <a:srgbClr val="262626"/>
              </a:solidFill>
              <a:uFill>
                <a:solidFill>
                  <a:srgbClr val="ffffff"/>
                </a:solidFill>
              </a:uFill>
              <a:latin typeface="Aharoni"/>
            </a:rPr>
            <a:t>CLASIFICACIÓN CAMPEONATO DE CASTILLA Y LEÓN DE KARTING 2016 BENJAMÍN</a:t>
          </a:r>
          <a:endParaRPr b="0" lang="es-E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276120</xdr:colOff>
      <xdr:row>4</xdr:row>
      <xdr:rowOff>171360</xdr:rowOff>
    </xdr:from>
    <xdr:to>
      <xdr:col>15</xdr:col>
      <xdr:colOff>609120</xdr:colOff>
      <xdr:row>10</xdr:row>
      <xdr:rowOff>47160</xdr:rowOff>
    </xdr:to>
    <xdr:pic>
      <xdr:nvPicPr>
        <xdr:cNvPr id="1" name="3 Imagen" descr=""/>
        <xdr:cNvPicPr/>
      </xdr:nvPicPr>
      <xdr:blipFill>
        <a:blip r:embed="rId1"/>
        <a:stretch/>
      </xdr:blipFill>
      <xdr:spPr>
        <a:xfrm>
          <a:off x="276120" y="1123560"/>
          <a:ext cx="27415080" cy="1304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1069200</xdr:colOff>
      <xdr:row>0</xdr:row>
      <xdr:rowOff>104040</xdr:rowOff>
    </xdr:from>
    <xdr:to>
      <xdr:col>13</xdr:col>
      <xdr:colOff>1011600</xdr:colOff>
      <xdr:row>2</xdr:row>
      <xdr:rowOff>196560</xdr:rowOff>
    </xdr:to>
    <xdr:sp>
      <xdr:nvSpPr>
        <xdr:cNvPr id="2" name="CustomShape 1"/>
        <xdr:cNvSpPr/>
      </xdr:nvSpPr>
      <xdr:spPr>
        <a:xfrm>
          <a:off x="1703880" y="104040"/>
          <a:ext cx="24112080" cy="5684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/>
        <a:p>
          <a:pPr algn="ctr">
            <a:lnSpc>
              <a:spcPct val="100000"/>
            </a:lnSpc>
          </a:pPr>
          <a:r>
            <a:rPr b="1" lang="es-ES" sz="3800" spc="-1" strike="noStrike">
              <a:solidFill>
                <a:srgbClr val="262626"/>
              </a:solidFill>
              <a:uFill>
                <a:solidFill>
                  <a:srgbClr val="ffffff"/>
                </a:solidFill>
              </a:uFill>
              <a:latin typeface="Aharoni"/>
            </a:rPr>
            <a:t>CLASIFICACIÓN CAMPEONATO DE CASTILLA Y LEÓN DE KARTING 2016 ALEVÍN</a:t>
          </a:r>
          <a:endParaRPr b="0" lang="es-E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242280</xdr:colOff>
      <xdr:row>4</xdr:row>
      <xdr:rowOff>121320</xdr:rowOff>
    </xdr:from>
    <xdr:to>
      <xdr:col>15</xdr:col>
      <xdr:colOff>694080</xdr:colOff>
      <xdr:row>9</xdr:row>
      <xdr:rowOff>187560</xdr:rowOff>
    </xdr:to>
    <xdr:pic>
      <xdr:nvPicPr>
        <xdr:cNvPr id="3" name="3 Imagen" descr=""/>
        <xdr:cNvPicPr/>
      </xdr:nvPicPr>
      <xdr:blipFill>
        <a:blip r:embed="rId1"/>
        <a:stretch/>
      </xdr:blipFill>
      <xdr:spPr>
        <a:xfrm>
          <a:off x="242280" y="1073520"/>
          <a:ext cx="27533880" cy="1257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173160</xdr:rowOff>
    </xdr:from>
    <xdr:to>
      <xdr:col>13</xdr:col>
      <xdr:colOff>496800</xdr:colOff>
      <xdr:row>2</xdr:row>
      <xdr:rowOff>18000</xdr:rowOff>
    </xdr:to>
    <xdr:sp>
      <xdr:nvSpPr>
        <xdr:cNvPr id="4" name="CustomShape 1"/>
        <xdr:cNvSpPr/>
      </xdr:nvSpPr>
      <xdr:spPr>
        <a:xfrm>
          <a:off x="0" y="173160"/>
          <a:ext cx="25503480" cy="5684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/>
        <a:p>
          <a:pPr algn="ctr">
            <a:lnSpc>
              <a:spcPct val="100000"/>
            </a:lnSpc>
          </a:pPr>
          <a:r>
            <a:rPr b="1" lang="es-ES" sz="3800" spc="-1" strike="noStrike">
              <a:solidFill>
                <a:srgbClr val="262626"/>
              </a:solidFill>
              <a:uFill>
                <a:solidFill>
                  <a:srgbClr val="ffffff"/>
                </a:solidFill>
              </a:uFill>
              <a:latin typeface="Aharoni"/>
            </a:rPr>
            <a:t>CLASIFICACIÓN CAMPEONATO DE CASTILLA Y LEÓN DE KARTING 2016 CADETE</a:t>
          </a:r>
          <a:r>
            <a:rPr b="1" lang="es-ES" sz="3800" spc="-1" strike="noStrike">
              <a:solidFill>
                <a:srgbClr val="262626"/>
              </a:solidFill>
              <a:uFill>
                <a:solidFill>
                  <a:srgbClr val="ffffff"/>
                </a:solidFill>
              </a:uFill>
              <a:latin typeface="Aharoni"/>
            </a:rPr>
            <a:t>	</a:t>
          </a:r>
          <a:endParaRPr b="0" lang="es-E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225000</xdr:colOff>
      <xdr:row>5</xdr:row>
      <xdr:rowOff>17280</xdr:rowOff>
    </xdr:from>
    <xdr:to>
      <xdr:col>16</xdr:col>
      <xdr:colOff>135720</xdr:colOff>
      <xdr:row>10</xdr:row>
      <xdr:rowOff>83520</xdr:rowOff>
    </xdr:to>
    <xdr:pic>
      <xdr:nvPicPr>
        <xdr:cNvPr id="5" name="3 Imagen" descr=""/>
        <xdr:cNvPicPr/>
      </xdr:nvPicPr>
      <xdr:blipFill>
        <a:blip r:embed="rId1"/>
        <a:stretch/>
      </xdr:blipFill>
      <xdr:spPr>
        <a:xfrm>
          <a:off x="225000" y="1827000"/>
          <a:ext cx="27968760" cy="1875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1432440</xdr:colOff>
      <xdr:row>0</xdr:row>
      <xdr:rowOff>138600</xdr:rowOff>
    </xdr:from>
    <xdr:to>
      <xdr:col>10</xdr:col>
      <xdr:colOff>1257480</xdr:colOff>
      <xdr:row>1</xdr:row>
      <xdr:rowOff>345240</xdr:rowOff>
    </xdr:to>
    <xdr:sp>
      <xdr:nvSpPr>
        <xdr:cNvPr id="6" name="CustomShape 1"/>
        <xdr:cNvSpPr/>
      </xdr:nvSpPr>
      <xdr:spPr>
        <a:xfrm>
          <a:off x="2067120" y="138600"/>
          <a:ext cx="17795520" cy="5684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/>
        <a:p>
          <a:pPr algn="ctr">
            <a:lnSpc>
              <a:spcPct val="100000"/>
            </a:lnSpc>
          </a:pPr>
          <a:r>
            <a:rPr b="1" lang="es-ES" sz="3800" spc="-1" strike="noStrike">
              <a:solidFill>
                <a:srgbClr val="262626"/>
              </a:solidFill>
              <a:uFill>
                <a:solidFill>
                  <a:srgbClr val="ffffff"/>
                </a:solidFill>
              </a:uFill>
              <a:latin typeface="Aharoni"/>
            </a:rPr>
            <a:t>CLASIFICACIÓN CAMPEONATO DE CASTILLA Y LEÓN DE KARTING 2016 JUNIOR</a:t>
          </a:r>
          <a:r>
            <a:rPr b="1" lang="es-ES" sz="3800" spc="-1" strike="noStrike">
              <a:solidFill>
                <a:srgbClr val="262626"/>
              </a:solidFill>
              <a:uFill>
                <a:solidFill>
                  <a:srgbClr val="ffffff"/>
                </a:solidFill>
              </a:uFill>
              <a:latin typeface="Aharoni"/>
            </a:rPr>
            <a:t>	</a:t>
          </a:r>
          <a:endParaRPr b="0" lang="es-E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14</xdr:col>
      <xdr:colOff>190080</xdr:colOff>
      <xdr:row>10</xdr:row>
      <xdr:rowOff>66240</xdr:rowOff>
    </xdr:to>
    <xdr:pic>
      <xdr:nvPicPr>
        <xdr:cNvPr id="7" name="3 Imagen" descr=""/>
        <xdr:cNvPicPr/>
      </xdr:nvPicPr>
      <xdr:blipFill>
        <a:blip r:embed="rId1"/>
        <a:stretch/>
      </xdr:blipFill>
      <xdr:spPr>
        <a:xfrm>
          <a:off x="0" y="1809720"/>
          <a:ext cx="24984720" cy="1875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1682280</xdr:colOff>
      <xdr:row>0</xdr:row>
      <xdr:rowOff>155880</xdr:rowOff>
    </xdr:from>
    <xdr:to>
      <xdr:col>10</xdr:col>
      <xdr:colOff>796680</xdr:colOff>
      <xdr:row>1</xdr:row>
      <xdr:rowOff>362520</xdr:rowOff>
    </xdr:to>
    <xdr:sp>
      <xdr:nvSpPr>
        <xdr:cNvPr id="8" name="CustomShape 1"/>
        <xdr:cNvSpPr/>
      </xdr:nvSpPr>
      <xdr:spPr>
        <a:xfrm>
          <a:off x="2316960" y="155880"/>
          <a:ext cx="17701560" cy="5684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/>
        <a:p>
          <a:pPr algn="ctr">
            <a:lnSpc>
              <a:spcPct val="100000"/>
            </a:lnSpc>
          </a:pPr>
          <a:r>
            <a:rPr b="1" lang="es-ES" sz="3800" spc="-1" strike="noStrike">
              <a:solidFill>
                <a:srgbClr val="262626"/>
              </a:solidFill>
              <a:uFill>
                <a:solidFill>
                  <a:srgbClr val="ffffff"/>
                </a:solidFill>
              </a:uFill>
              <a:latin typeface="Aharoni"/>
            </a:rPr>
            <a:t>CLASIFICACIÓN CAMPEONATO DE CASTILLA Y LEÓN DE KARTING 2016 SENIOR</a:t>
          </a:r>
          <a:endParaRPr b="0" lang="es-E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14</xdr:col>
      <xdr:colOff>190080</xdr:colOff>
      <xdr:row>10</xdr:row>
      <xdr:rowOff>66240</xdr:rowOff>
    </xdr:to>
    <xdr:pic>
      <xdr:nvPicPr>
        <xdr:cNvPr id="9" name="3 Imagen" descr=""/>
        <xdr:cNvPicPr/>
      </xdr:nvPicPr>
      <xdr:blipFill>
        <a:blip r:embed="rId1"/>
        <a:stretch/>
      </xdr:blipFill>
      <xdr:spPr>
        <a:xfrm>
          <a:off x="0" y="1809720"/>
          <a:ext cx="25601400" cy="1875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743400</xdr:colOff>
      <xdr:row>0</xdr:row>
      <xdr:rowOff>155880</xdr:rowOff>
    </xdr:from>
    <xdr:to>
      <xdr:col>11</xdr:col>
      <xdr:colOff>1163160</xdr:colOff>
      <xdr:row>1</xdr:row>
      <xdr:rowOff>362520</xdr:rowOff>
    </xdr:to>
    <xdr:sp>
      <xdr:nvSpPr>
        <xdr:cNvPr id="10" name="CustomShape 1"/>
        <xdr:cNvSpPr/>
      </xdr:nvSpPr>
      <xdr:spPr>
        <a:xfrm>
          <a:off x="1357920" y="155880"/>
          <a:ext cx="19579680" cy="5684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/>
        <a:p>
          <a:pPr algn="ctr">
            <a:lnSpc>
              <a:spcPct val="100000"/>
            </a:lnSpc>
          </a:pPr>
          <a:r>
            <a:rPr b="1" lang="es-ES" sz="3800" spc="-1" strike="noStrike">
              <a:solidFill>
                <a:srgbClr val="262626"/>
              </a:solidFill>
              <a:uFill>
                <a:solidFill>
                  <a:srgbClr val="ffffff"/>
                </a:solidFill>
              </a:uFill>
              <a:latin typeface="Aharoni"/>
            </a:rPr>
            <a:t>CLASIFICACIÓN CAMPEONATO DE CASTILLA Y LEÓN DE KARTING 2016 SENIOR ROTAX </a:t>
          </a:r>
          <a:endParaRPr b="0" lang="es-E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14</xdr:col>
      <xdr:colOff>190080</xdr:colOff>
      <xdr:row>10</xdr:row>
      <xdr:rowOff>66240</xdr:rowOff>
    </xdr:to>
    <xdr:pic>
      <xdr:nvPicPr>
        <xdr:cNvPr id="11" name="3 Imagen" descr=""/>
        <xdr:cNvPicPr/>
      </xdr:nvPicPr>
      <xdr:blipFill>
        <a:blip r:embed="rId1"/>
        <a:stretch/>
      </xdr:blipFill>
      <xdr:spPr>
        <a:xfrm>
          <a:off x="0" y="1809720"/>
          <a:ext cx="24409440" cy="1875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3195720</xdr:colOff>
      <xdr:row>0</xdr:row>
      <xdr:rowOff>178560</xdr:rowOff>
    </xdr:from>
    <xdr:to>
      <xdr:col>12</xdr:col>
      <xdr:colOff>138240</xdr:colOff>
      <xdr:row>3</xdr:row>
      <xdr:rowOff>175680</xdr:rowOff>
    </xdr:to>
    <xdr:sp>
      <xdr:nvSpPr>
        <xdr:cNvPr id="12" name="CustomShape 1"/>
        <xdr:cNvSpPr/>
      </xdr:nvSpPr>
      <xdr:spPr>
        <a:xfrm>
          <a:off x="3830400" y="178560"/>
          <a:ext cx="18391680" cy="5684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wrap="none"/>
        <a:p>
          <a:pPr algn="ctr">
            <a:lnSpc>
              <a:spcPct val="100000"/>
            </a:lnSpc>
          </a:pPr>
          <a:r>
            <a:rPr b="1" lang="es-ES" sz="3800" spc="-1" strike="noStrike">
              <a:solidFill>
                <a:srgbClr val="262626"/>
              </a:solidFill>
              <a:uFill>
                <a:solidFill>
                  <a:srgbClr val="ffffff"/>
                </a:solidFill>
              </a:uFill>
              <a:latin typeface="Aharoni"/>
            </a:rPr>
            <a:t>CLASIFICACIÓN CAMPEONATO DE CASTILLA Y LEÓN DE KARTING 2016 KZ2 Senior</a:t>
          </a:r>
          <a:endParaRPr b="0" lang="es-E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17</xdr:col>
      <xdr:colOff>118800</xdr:colOff>
      <xdr:row>10</xdr:row>
      <xdr:rowOff>66240</xdr:rowOff>
    </xdr:to>
    <xdr:pic>
      <xdr:nvPicPr>
        <xdr:cNvPr id="13" name="3 Imagen" descr=""/>
        <xdr:cNvPicPr/>
      </xdr:nvPicPr>
      <xdr:blipFill>
        <a:blip r:embed="rId1"/>
        <a:stretch/>
      </xdr:blipFill>
      <xdr:spPr>
        <a:xfrm>
          <a:off x="0" y="952200"/>
          <a:ext cx="27720720" cy="1018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429840</xdr:colOff>
      <xdr:row>1</xdr:row>
      <xdr:rowOff>0</xdr:rowOff>
    </xdr:from>
    <xdr:to>
      <xdr:col>7</xdr:col>
      <xdr:colOff>318600</xdr:colOff>
      <xdr:row>4</xdr:row>
      <xdr:rowOff>22320</xdr:rowOff>
    </xdr:to>
    <xdr:sp>
      <xdr:nvSpPr>
        <xdr:cNvPr id="14" name="CustomShape 1"/>
        <xdr:cNvSpPr/>
      </xdr:nvSpPr>
      <xdr:spPr>
        <a:xfrm>
          <a:off x="429840" y="361800"/>
          <a:ext cx="12437280" cy="11080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/>
        <a:p>
          <a:pPr algn="ctr">
            <a:lnSpc>
              <a:spcPct val="100000"/>
            </a:lnSpc>
          </a:pPr>
          <a:r>
            <a:rPr b="1" lang="es-ES" sz="3800" spc="-1" strike="noStrike">
              <a:solidFill>
                <a:srgbClr val="262626"/>
              </a:solidFill>
              <a:uFill>
                <a:solidFill>
                  <a:srgbClr val="ffffff"/>
                </a:solidFill>
              </a:uFill>
              <a:latin typeface="Aharoni"/>
            </a:rPr>
            <a:t>CLASIFICACIÓN CAMPEONATO DE CASTILLA Y LEÓN DE KARTING 2016 ESCUDERÍAS</a:t>
          </a:r>
          <a:endParaRPr b="0" lang="es-E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102600</xdr:colOff>
      <xdr:row>4</xdr:row>
      <xdr:rowOff>163800</xdr:rowOff>
    </xdr:from>
    <xdr:to>
      <xdr:col>9</xdr:col>
      <xdr:colOff>240840</xdr:colOff>
      <xdr:row>7</xdr:row>
      <xdr:rowOff>334080</xdr:rowOff>
    </xdr:to>
    <xdr:pic>
      <xdr:nvPicPr>
        <xdr:cNvPr id="15" name="3 Imagen" descr=""/>
        <xdr:cNvPicPr/>
      </xdr:nvPicPr>
      <xdr:blipFill>
        <a:blip r:embed="rId1"/>
        <a:stretch/>
      </xdr:blipFill>
      <xdr:spPr>
        <a:xfrm>
          <a:off x="102600" y="1611360"/>
          <a:ext cx="15317640" cy="12560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E2F0D9"/>
    <pageSetUpPr fitToPage="false"/>
  </sheetPr>
  <dimension ref="A13:Q25"/>
  <sheetViews>
    <sheetView showFormulas="false" showGridLines="true" showRowColHeaders="true" showZeros="true" rightToLeft="false" tabSelected="true" showOutlineSymbols="true" defaultGridColor="true" view="normal" topLeftCell="A1" colorId="64" zoomScale="46" zoomScaleNormal="46" zoomScalePageLayoutView="100" workbookViewId="0">
      <selection pane="topLeft" activeCell="P3" activeCellId="0" sqref="P3"/>
    </sheetView>
  </sheetViews>
  <sheetFormatPr defaultRowHeight="18.75" outlineLevelRow="0" outlineLevelCol="0"/>
  <cols>
    <col collapsed="false" customWidth="true" hidden="false" outlineLevel="0" max="1" min="1" style="1" width="6.71"/>
    <col collapsed="false" customWidth="true" hidden="false" outlineLevel="0" max="2" min="2" style="1" width="47.28"/>
    <col collapsed="false" customWidth="true" hidden="false" outlineLevel="0" max="3" min="3" style="1" width="64.28"/>
    <col collapsed="false" customWidth="true" hidden="false" outlineLevel="0" max="4" min="4" style="1" width="30.86"/>
    <col collapsed="false" customWidth="true" hidden="false" outlineLevel="0" max="5" min="5" style="1" width="31.28"/>
    <col collapsed="false" customWidth="true" hidden="false" outlineLevel="0" max="7" min="6" style="1" width="14.7"/>
    <col collapsed="false" customWidth="true" hidden="false" outlineLevel="0" max="8" min="8" style="1" width="27.42"/>
    <col collapsed="false" customWidth="true" hidden="false" outlineLevel="0" max="9" min="9" style="1" width="23.71"/>
    <col collapsed="false" customWidth="true" hidden="false" outlineLevel="0" max="10" min="10" style="1" width="21.57"/>
    <col collapsed="false" customWidth="true" hidden="false" outlineLevel="0" max="11" min="11" style="1" width="22.01"/>
    <col collapsed="false" customWidth="true" hidden="false" outlineLevel="0" max="12" min="12" style="1" width="23.28"/>
    <col collapsed="false" customWidth="true" hidden="false" outlineLevel="0" max="13" min="13" style="1" width="23.71"/>
    <col collapsed="false" customWidth="true" hidden="false" outlineLevel="0" max="14" min="14" style="1" width="15.86"/>
    <col collapsed="false" customWidth="true" hidden="false" outlineLevel="0" max="15" min="15" style="1" width="16.42"/>
    <col collapsed="false" customWidth="false" hidden="false" outlineLevel="0" max="16" min="16" style="1" width="11.42"/>
    <col collapsed="false" customWidth="false" hidden="false" outlineLevel="0" max="17" min="17" style="2" width="11.42"/>
    <col collapsed="false" customWidth="false" hidden="false" outlineLevel="0" max="1025" min="18" style="1" width="11.42"/>
  </cols>
  <sheetData>
    <row r="13" customFormat="false" ht="30" hidden="false" customHeight="false" outlineLevel="0" collapsed="false">
      <c r="A13" s="3" t="s">
        <v>0</v>
      </c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3" t="s">
        <v>6</v>
      </c>
      <c r="H13" s="3" t="s">
        <v>7</v>
      </c>
      <c r="I13" s="3" t="s">
        <v>8</v>
      </c>
      <c r="J13" s="3" t="s">
        <v>9</v>
      </c>
      <c r="K13" s="3" t="s">
        <v>10</v>
      </c>
      <c r="L13" s="3" t="s">
        <v>11</v>
      </c>
      <c r="M13" s="3" t="s">
        <v>12</v>
      </c>
      <c r="N13" s="3" t="s">
        <v>13</v>
      </c>
      <c r="O13" s="3" t="s">
        <v>14</v>
      </c>
      <c r="P13" s="3" t="s">
        <v>15</v>
      </c>
      <c r="Q13" s="4" t="s">
        <v>16</v>
      </c>
    </row>
    <row r="14" s="9" customFormat="true" ht="26.25" hidden="false" customHeight="false" outlineLevel="0" collapsed="false">
      <c r="A14" s="5" t="n">
        <v>1</v>
      </c>
      <c r="B14" s="6" t="s">
        <v>17</v>
      </c>
      <c r="C14" s="6" t="s">
        <v>18</v>
      </c>
      <c r="D14" s="7" t="n">
        <v>35</v>
      </c>
      <c r="E14" s="7" t="n">
        <v>35</v>
      </c>
      <c r="F14" s="7" t="n">
        <v>37</v>
      </c>
      <c r="G14" s="7" t="n">
        <v>35</v>
      </c>
      <c r="H14" s="7" t="n">
        <v>26</v>
      </c>
      <c r="I14" s="7" t="n">
        <v>30</v>
      </c>
      <c r="J14" s="8" t="n">
        <v>37</v>
      </c>
      <c r="K14" s="8" t="n">
        <v>30</v>
      </c>
      <c r="L14" s="8" t="n">
        <v>30</v>
      </c>
      <c r="M14" s="8" t="n">
        <v>30</v>
      </c>
      <c r="N14" s="8" t="n">
        <v>35</v>
      </c>
      <c r="O14" s="8" t="n">
        <v>35</v>
      </c>
      <c r="P14" s="8" t="n">
        <f aca="false">SUM(D14:O14)</f>
        <v>395</v>
      </c>
      <c r="Q14" s="8" t="n">
        <f aca="false">395-56</f>
        <v>339</v>
      </c>
    </row>
    <row r="15" s="15" customFormat="true" ht="30" hidden="false" customHeight="false" outlineLevel="0" collapsed="false">
      <c r="A15" s="10" t="n">
        <v>2</v>
      </c>
      <c r="B15" s="11" t="s">
        <v>19</v>
      </c>
      <c r="C15" s="11" t="s">
        <v>20</v>
      </c>
      <c r="D15" s="12" t="n">
        <v>30</v>
      </c>
      <c r="E15" s="12" t="n">
        <v>30</v>
      </c>
      <c r="F15" s="12" t="n">
        <v>23</v>
      </c>
      <c r="G15" s="12" t="n">
        <v>30</v>
      </c>
      <c r="H15" s="12" t="n">
        <v>23</v>
      </c>
      <c r="I15" s="12" t="n">
        <v>23</v>
      </c>
      <c r="J15" s="13" t="n">
        <v>26</v>
      </c>
      <c r="K15" s="13" t="n">
        <v>26</v>
      </c>
      <c r="L15" s="13" t="n">
        <v>26</v>
      </c>
      <c r="M15" s="13" t="n">
        <v>26</v>
      </c>
      <c r="N15" s="13" t="n">
        <v>32</v>
      </c>
      <c r="O15" s="13" t="n">
        <v>30</v>
      </c>
      <c r="P15" s="13" t="n">
        <f aca="false">SUM(D15:O15)</f>
        <v>325</v>
      </c>
      <c r="Q15" s="14" t="n">
        <f aca="false">325-46</f>
        <v>279</v>
      </c>
    </row>
    <row r="16" s="2" customFormat="true" ht="30" hidden="false" customHeight="false" outlineLevel="0" collapsed="false">
      <c r="A16" s="16" t="n">
        <v>3</v>
      </c>
      <c r="B16" s="17" t="s">
        <v>21</v>
      </c>
      <c r="C16" s="17" t="s">
        <v>22</v>
      </c>
      <c r="D16" s="18" t="n">
        <v>2</v>
      </c>
      <c r="E16" s="18" t="n">
        <v>23</v>
      </c>
      <c r="F16" s="18" t="s">
        <v>23</v>
      </c>
      <c r="G16" s="18" t="s">
        <v>23</v>
      </c>
      <c r="H16" s="18" t="n">
        <v>37</v>
      </c>
      <c r="I16" s="18" t="n">
        <v>35</v>
      </c>
      <c r="J16" s="19" t="n">
        <v>20</v>
      </c>
      <c r="K16" s="19" t="n">
        <v>23</v>
      </c>
      <c r="L16" s="19" t="n">
        <v>37</v>
      </c>
      <c r="M16" s="19" t="n">
        <v>35</v>
      </c>
      <c r="N16" s="19" t="n">
        <v>26</v>
      </c>
      <c r="O16" s="19" t="n">
        <v>26</v>
      </c>
      <c r="P16" s="20" t="n">
        <f aca="false">SUM(D16:O16)</f>
        <v>264</v>
      </c>
      <c r="Q16" s="14" t="n">
        <v>264</v>
      </c>
    </row>
    <row r="17" customFormat="false" ht="30" hidden="false" customHeight="false" outlineLevel="0" collapsed="false">
      <c r="A17" s="3" t="n">
        <v>4</v>
      </c>
      <c r="B17" s="21" t="s">
        <v>24</v>
      </c>
      <c r="C17" s="21" t="s">
        <v>25</v>
      </c>
      <c r="D17" s="22" t="n">
        <v>0</v>
      </c>
      <c r="E17" s="22" t="n">
        <v>26</v>
      </c>
      <c r="F17" s="22" t="n">
        <v>0</v>
      </c>
      <c r="G17" s="22" t="n">
        <v>30</v>
      </c>
      <c r="H17" s="22" t="n">
        <v>19</v>
      </c>
      <c r="I17" s="22" t="n">
        <v>26</v>
      </c>
      <c r="J17" s="23" t="n">
        <v>30</v>
      </c>
      <c r="K17" s="23" t="n">
        <v>35</v>
      </c>
      <c r="L17" s="23" t="n">
        <v>23</v>
      </c>
      <c r="M17" s="23" t="n">
        <v>23</v>
      </c>
      <c r="N17" s="23" t="n">
        <v>23</v>
      </c>
      <c r="O17" s="23" t="n">
        <v>23</v>
      </c>
      <c r="P17" s="23" t="n">
        <f aca="false">SUM(D17:O17)</f>
        <v>258</v>
      </c>
      <c r="Q17" s="14" t="n">
        <v>259</v>
      </c>
    </row>
    <row r="18" customFormat="false" ht="30" hidden="false" customHeight="false" outlineLevel="0" collapsed="false">
      <c r="A18" s="3" t="n">
        <v>5</v>
      </c>
      <c r="B18" s="24" t="s">
        <v>26</v>
      </c>
      <c r="C18" s="24" t="s">
        <v>25</v>
      </c>
      <c r="D18" s="25" t="s">
        <v>23</v>
      </c>
      <c r="E18" s="25" t="s">
        <v>23</v>
      </c>
      <c r="F18" s="25" t="n">
        <v>26</v>
      </c>
      <c r="G18" s="25" t="n">
        <v>26</v>
      </c>
      <c r="H18" s="25" t="n">
        <v>20</v>
      </c>
      <c r="I18" s="25" t="n">
        <v>21</v>
      </c>
      <c r="J18" s="26" t="s">
        <v>23</v>
      </c>
      <c r="K18" s="26" t="s">
        <v>23</v>
      </c>
      <c r="L18" s="26" t="n">
        <v>0</v>
      </c>
      <c r="M18" s="26" t="n">
        <v>21</v>
      </c>
      <c r="N18" s="26" t="s">
        <v>23</v>
      </c>
      <c r="O18" s="26" t="s">
        <v>23</v>
      </c>
      <c r="P18" s="26" t="n">
        <f aca="false">SUM(D18:O18)</f>
        <v>114</v>
      </c>
      <c r="Q18" s="27" t="n">
        <v>114</v>
      </c>
    </row>
    <row r="19" customFormat="false" ht="30" hidden="false" customHeight="false" outlineLevel="0" collapsed="false">
      <c r="A19" s="28"/>
      <c r="B19" s="29"/>
      <c r="C19" s="29"/>
      <c r="D19" s="30"/>
      <c r="E19" s="30"/>
      <c r="F19" s="30"/>
      <c r="G19" s="30"/>
      <c r="H19" s="30"/>
      <c r="I19" s="30"/>
      <c r="J19" s="31"/>
      <c r="K19" s="31"/>
      <c r="L19" s="31"/>
      <c r="M19" s="31"/>
      <c r="N19" s="31"/>
      <c r="O19" s="31"/>
      <c r="P19" s="31"/>
      <c r="Q19" s="32"/>
    </row>
    <row r="20" customFormat="false" ht="30" hidden="false" customHeight="false" outlineLevel="0" collapsed="false">
      <c r="A20" s="28"/>
      <c r="B20" s="29"/>
      <c r="C20" s="29"/>
      <c r="D20" s="30"/>
      <c r="E20" s="30"/>
      <c r="F20" s="30"/>
      <c r="G20" s="30"/>
      <c r="H20" s="30"/>
      <c r="I20" s="30"/>
      <c r="J20" s="31"/>
      <c r="K20" s="31"/>
      <c r="L20" s="31"/>
      <c r="M20" s="31"/>
      <c r="N20" s="31"/>
      <c r="O20" s="31"/>
      <c r="P20" s="31"/>
      <c r="Q20" s="32"/>
    </row>
    <row r="21" customFormat="false" ht="30" hidden="false" customHeight="false" outlineLevel="0" collapsed="false">
      <c r="A21" s="28"/>
      <c r="B21" s="29"/>
      <c r="C21" s="29"/>
      <c r="D21" s="30"/>
      <c r="E21" s="30"/>
      <c r="F21" s="30"/>
      <c r="G21" s="30"/>
      <c r="H21" s="30"/>
      <c r="I21" s="30"/>
      <c r="J21" s="31"/>
      <c r="K21" s="31"/>
      <c r="L21" s="31"/>
      <c r="M21" s="31"/>
      <c r="N21" s="31"/>
      <c r="O21" s="31"/>
      <c r="P21" s="31"/>
      <c r="Q21" s="32"/>
    </row>
    <row r="22" customFormat="false" ht="30" hidden="false" customHeight="false" outlineLevel="0" collapsed="false">
      <c r="A22" s="33" t="n">
        <v>6</v>
      </c>
      <c r="B22" s="34" t="s">
        <v>27</v>
      </c>
      <c r="C22" s="34" t="s">
        <v>28</v>
      </c>
      <c r="D22" s="35" t="s">
        <v>23</v>
      </c>
      <c r="E22" s="35" t="s">
        <v>23</v>
      </c>
      <c r="F22" s="35" t="s">
        <v>23</v>
      </c>
      <c r="G22" s="35" t="s">
        <v>23</v>
      </c>
      <c r="H22" s="35" t="n">
        <v>30</v>
      </c>
      <c r="I22" s="35" t="n">
        <v>21</v>
      </c>
      <c r="J22" s="36" t="n">
        <v>21</v>
      </c>
      <c r="K22" s="36" t="n">
        <v>20</v>
      </c>
      <c r="L22" s="36" t="s">
        <v>23</v>
      </c>
      <c r="M22" s="36" t="s">
        <v>23</v>
      </c>
      <c r="N22" s="36" t="s">
        <v>23</v>
      </c>
      <c r="O22" s="36" t="s">
        <v>23</v>
      </c>
      <c r="P22" s="36" t="n">
        <f aca="false">SUM(D22:O22)</f>
        <v>92</v>
      </c>
      <c r="Q22" s="37" t="n">
        <v>92</v>
      </c>
    </row>
    <row r="23" customFormat="false" ht="30" hidden="false" customHeight="false" outlineLevel="0" collapsed="false">
      <c r="A23" s="33" t="n">
        <v>7</v>
      </c>
      <c r="B23" s="34" t="s">
        <v>29</v>
      </c>
      <c r="C23" s="34" t="s">
        <v>29</v>
      </c>
      <c r="D23" s="35" t="s">
        <v>23</v>
      </c>
      <c r="E23" s="35" t="s">
        <v>23</v>
      </c>
      <c r="F23" s="35" t="s">
        <v>23</v>
      </c>
      <c r="G23" s="35" t="s">
        <v>23</v>
      </c>
      <c r="H23" s="35" t="s">
        <v>23</v>
      </c>
      <c r="I23" s="35" t="s">
        <v>23</v>
      </c>
      <c r="J23" s="36" t="n">
        <v>23</v>
      </c>
      <c r="K23" s="36" t="n">
        <v>21</v>
      </c>
      <c r="L23" s="36" t="s">
        <v>23</v>
      </c>
      <c r="M23" s="36" t="s">
        <v>23</v>
      </c>
      <c r="N23" s="36" t="s">
        <v>23</v>
      </c>
      <c r="O23" s="36" t="s">
        <v>23</v>
      </c>
      <c r="P23" s="36" t="n">
        <f aca="false">SUM(D23:O23)</f>
        <v>44</v>
      </c>
      <c r="Q23" s="37" t="n">
        <v>44</v>
      </c>
    </row>
    <row r="24" customFormat="false" ht="30" hidden="false" customHeight="false" outlineLevel="0" collapsed="false">
      <c r="A24" s="33" t="n">
        <v>8</v>
      </c>
      <c r="B24" s="34" t="s">
        <v>30</v>
      </c>
      <c r="C24" s="34" t="s">
        <v>31</v>
      </c>
      <c r="D24" s="35" t="s">
        <v>23</v>
      </c>
      <c r="E24" s="35" t="s">
        <v>23</v>
      </c>
      <c r="F24" s="35" t="s">
        <v>23</v>
      </c>
      <c r="G24" s="35" t="s">
        <v>23</v>
      </c>
      <c r="H24" s="35" t="s">
        <v>23</v>
      </c>
      <c r="I24" s="35" t="s">
        <v>23</v>
      </c>
      <c r="J24" s="36" t="s">
        <v>23</v>
      </c>
      <c r="K24" s="36" t="s">
        <v>23</v>
      </c>
      <c r="L24" s="36" t="s">
        <v>23</v>
      </c>
      <c r="M24" s="36" t="s">
        <v>23</v>
      </c>
      <c r="N24" s="36" t="n">
        <v>21</v>
      </c>
      <c r="O24" s="36" t="n">
        <v>21</v>
      </c>
      <c r="P24" s="36" t="n">
        <f aca="false">SUM(D24:O24)</f>
        <v>42</v>
      </c>
      <c r="Q24" s="37" t="n">
        <v>42</v>
      </c>
    </row>
    <row r="25" customFormat="false" ht="30" hidden="false" customHeight="false" outlineLevel="0" collapsed="false">
      <c r="A25" s="33" t="n">
        <v>9</v>
      </c>
      <c r="B25" s="34" t="s">
        <v>32</v>
      </c>
      <c r="C25" s="34" t="s">
        <v>33</v>
      </c>
      <c r="D25" s="35" t="s">
        <v>23</v>
      </c>
      <c r="E25" s="35" t="s">
        <v>23</v>
      </c>
      <c r="F25" s="35" t="s">
        <v>23</v>
      </c>
      <c r="G25" s="35" t="s">
        <v>23</v>
      </c>
      <c r="H25" s="35" t="n">
        <v>21</v>
      </c>
      <c r="I25" s="35" t="n">
        <v>0</v>
      </c>
      <c r="J25" s="36" t="s">
        <v>23</v>
      </c>
      <c r="K25" s="36" t="s">
        <v>23</v>
      </c>
      <c r="L25" s="36" t="s">
        <v>23</v>
      </c>
      <c r="M25" s="36" t="s">
        <v>23</v>
      </c>
      <c r="N25" s="36" t="s">
        <v>23</v>
      </c>
      <c r="O25" s="36" t="s">
        <v>23</v>
      </c>
      <c r="P25" s="36" t="n">
        <f aca="false">SUM(D25:O25)</f>
        <v>21</v>
      </c>
      <c r="Q25" s="37" t="n">
        <v>21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C5E0B4"/>
    <pageSetUpPr fitToPage="false"/>
  </sheetPr>
  <dimension ref="A13:Q34"/>
  <sheetViews>
    <sheetView showFormulas="false" showGridLines="true" showRowColHeaders="true" showZeros="true" rightToLeft="false" tabSelected="false" showOutlineSymbols="true" defaultGridColor="true" view="normal" topLeftCell="A1" colorId="64" zoomScale="46" zoomScaleNormal="46" zoomScalePageLayoutView="100" workbookViewId="0">
      <selection pane="topLeft" activeCell="Q3" activeCellId="0" sqref="Q3"/>
    </sheetView>
  </sheetViews>
  <sheetFormatPr defaultRowHeight="18.75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54.99"/>
    <col collapsed="false" customWidth="true" hidden="false" outlineLevel="0" max="3" min="3" style="0" width="50.71"/>
    <col collapsed="false" customWidth="true" hidden="false" outlineLevel="0" max="4" min="4" style="0" width="30.7"/>
    <col collapsed="false" customWidth="true" hidden="false" outlineLevel="0" max="5" min="5" style="0" width="31.57"/>
    <col collapsed="false" customWidth="true" hidden="false" outlineLevel="0" max="7" min="6" style="0" width="14.7"/>
    <col collapsed="false" customWidth="true" hidden="false" outlineLevel="0" max="8" min="8" style="0" width="24.86"/>
    <col collapsed="false" customWidth="true" hidden="false" outlineLevel="0" max="9" min="9" style="0" width="25.29"/>
    <col collapsed="false" customWidth="true" hidden="false" outlineLevel="0" max="10" min="10" style="0" width="23.28"/>
    <col collapsed="false" customWidth="true" hidden="false" outlineLevel="0" max="12" min="11" style="0" width="23.71"/>
    <col collapsed="false" customWidth="true" hidden="false" outlineLevel="0" max="13" min="13" style="0" width="24.29"/>
    <col collapsed="false" customWidth="true" hidden="false" outlineLevel="0" max="14" min="14" style="0" width="15.86"/>
    <col collapsed="false" customWidth="true" hidden="false" outlineLevel="0" max="15" min="15" style="0" width="16.42"/>
    <col collapsed="false" customWidth="true" hidden="false" outlineLevel="0" max="16" min="16" style="0" width="10.67"/>
    <col collapsed="false" customWidth="false" hidden="false" outlineLevel="0" max="17" min="17" style="38" width="11.42"/>
    <col collapsed="false" customWidth="true" hidden="false" outlineLevel="0" max="1025" min="18" style="0" width="10.67"/>
  </cols>
  <sheetData>
    <row r="13" customFormat="false" ht="30" hidden="false" customHeight="false" outlineLevel="0" collapsed="false">
      <c r="A13" s="3" t="s">
        <v>0</v>
      </c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3" t="s">
        <v>6</v>
      </c>
      <c r="H13" s="3" t="s">
        <v>7</v>
      </c>
      <c r="I13" s="3" t="s">
        <v>8</v>
      </c>
      <c r="J13" s="3" t="s">
        <v>9</v>
      </c>
      <c r="K13" s="3" t="s">
        <v>10</v>
      </c>
      <c r="L13" s="3" t="s">
        <v>11</v>
      </c>
      <c r="M13" s="3" t="s">
        <v>12</v>
      </c>
      <c r="N13" s="3" t="s">
        <v>13</v>
      </c>
      <c r="O13" s="3" t="s">
        <v>14</v>
      </c>
      <c r="P13" s="3" t="s">
        <v>15</v>
      </c>
      <c r="Q13" s="4" t="s">
        <v>16</v>
      </c>
    </row>
    <row r="14" s="40" customFormat="true" ht="31.5" hidden="false" customHeight="false" outlineLevel="0" collapsed="false">
      <c r="A14" s="5" t="n">
        <v>1</v>
      </c>
      <c r="B14" s="6" t="s">
        <v>34</v>
      </c>
      <c r="C14" s="6" t="s">
        <v>35</v>
      </c>
      <c r="D14" s="7" t="n">
        <v>32</v>
      </c>
      <c r="E14" s="7" t="n">
        <v>35</v>
      </c>
      <c r="F14" s="7" t="n">
        <v>35</v>
      </c>
      <c r="G14" s="7" t="n">
        <v>35</v>
      </c>
      <c r="H14" s="7" t="n">
        <v>37</v>
      </c>
      <c r="I14" s="7" t="n">
        <v>35</v>
      </c>
      <c r="J14" s="39" t="n">
        <v>37</v>
      </c>
      <c r="K14" s="39" t="n">
        <v>35</v>
      </c>
      <c r="L14" s="39" t="n">
        <v>30</v>
      </c>
      <c r="M14" s="39" t="n">
        <v>35</v>
      </c>
      <c r="N14" s="39" t="n">
        <v>35</v>
      </c>
      <c r="O14" s="39" t="n">
        <v>35</v>
      </c>
      <c r="P14" s="39" t="n">
        <f aca="false">SUM(D14:O14)</f>
        <v>416</v>
      </c>
      <c r="Q14" s="39" t="n">
        <v>356</v>
      </c>
    </row>
    <row r="15" s="42" customFormat="true" ht="31.5" hidden="false" customHeight="false" outlineLevel="0" collapsed="false">
      <c r="A15" s="10" t="n">
        <v>2</v>
      </c>
      <c r="B15" s="11" t="s">
        <v>36</v>
      </c>
      <c r="C15" s="11" t="s">
        <v>37</v>
      </c>
      <c r="D15" s="12" t="n">
        <v>35</v>
      </c>
      <c r="E15" s="12" t="n">
        <v>30</v>
      </c>
      <c r="F15" s="12" t="n">
        <v>25</v>
      </c>
      <c r="G15" s="12" t="n">
        <v>30</v>
      </c>
      <c r="H15" s="12" t="n">
        <v>30</v>
      </c>
      <c r="I15" s="12" t="n">
        <v>26</v>
      </c>
      <c r="J15" s="41" t="n">
        <v>30</v>
      </c>
      <c r="K15" s="41" t="n">
        <v>30</v>
      </c>
      <c r="L15" s="41" t="s">
        <v>23</v>
      </c>
      <c r="M15" s="41" t="s">
        <v>23</v>
      </c>
      <c r="N15" s="41" t="n">
        <v>32</v>
      </c>
      <c r="O15" s="41" t="n">
        <v>12</v>
      </c>
      <c r="P15" s="41" t="n">
        <f aca="false">SUM(D15:O15)</f>
        <v>280</v>
      </c>
      <c r="Q15" s="39" t="n">
        <v>280</v>
      </c>
    </row>
    <row r="16" s="38" customFormat="true" ht="31.5" hidden="false" customHeight="false" outlineLevel="0" collapsed="false">
      <c r="A16" s="16" t="n">
        <v>3</v>
      </c>
      <c r="B16" s="17" t="s">
        <v>38</v>
      </c>
      <c r="C16" s="17" t="s">
        <v>37</v>
      </c>
      <c r="D16" s="18" t="n">
        <v>20</v>
      </c>
      <c r="E16" s="18" t="n">
        <v>23</v>
      </c>
      <c r="F16" s="18" t="n">
        <v>17</v>
      </c>
      <c r="G16" s="18" t="n">
        <v>21</v>
      </c>
      <c r="H16" s="18" t="n">
        <v>14</v>
      </c>
      <c r="I16" s="18" t="n">
        <v>21</v>
      </c>
      <c r="J16" s="43" t="n">
        <v>26</v>
      </c>
      <c r="K16" s="43" t="n">
        <v>26</v>
      </c>
      <c r="L16" s="43" t="n">
        <v>37</v>
      </c>
      <c r="M16" s="43" t="n">
        <v>30</v>
      </c>
      <c r="N16" s="43" t="n">
        <v>26</v>
      </c>
      <c r="O16" s="43" t="n">
        <v>30</v>
      </c>
      <c r="P16" s="44" t="n">
        <f aca="false">SUM(D16:O16)</f>
        <v>291</v>
      </c>
      <c r="Q16" s="39" t="n">
        <f aca="false">291-31</f>
        <v>260</v>
      </c>
    </row>
    <row r="17" customFormat="false" ht="33.75" hidden="false" customHeight="false" outlineLevel="0" collapsed="false">
      <c r="A17" s="3" t="n">
        <v>4</v>
      </c>
      <c r="B17" s="21" t="s">
        <v>39</v>
      </c>
      <c r="C17" s="21" t="s">
        <v>40</v>
      </c>
      <c r="D17" s="22" t="n">
        <v>23</v>
      </c>
      <c r="E17" s="22" t="n">
        <v>21</v>
      </c>
      <c r="F17" s="22" t="n">
        <v>26</v>
      </c>
      <c r="G17" s="22" t="n">
        <v>26</v>
      </c>
      <c r="H17" s="22" t="n">
        <v>26</v>
      </c>
      <c r="I17" s="22" t="n">
        <v>16</v>
      </c>
      <c r="J17" s="45" t="n">
        <v>20</v>
      </c>
      <c r="K17" s="45" t="n">
        <v>21</v>
      </c>
      <c r="L17" s="45" t="n">
        <v>23</v>
      </c>
      <c r="M17" s="45" t="n">
        <v>26</v>
      </c>
      <c r="N17" s="45" t="n">
        <v>23</v>
      </c>
      <c r="O17" s="45" t="n">
        <v>23</v>
      </c>
      <c r="P17" s="45" t="n">
        <f aca="false">SUM(D17:O17)</f>
        <v>274</v>
      </c>
      <c r="Q17" s="46" t="n">
        <f aca="false">274-36</f>
        <v>238</v>
      </c>
    </row>
    <row r="18" customFormat="false" ht="33.75" hidden="false" customHeight="false" outlineLevel="0" collapsed="false">
      <c r="A18" s="3" t="n">
        <v>5</v>
      </c>
      <c r="B18" s="21" t="s">
        <v>41</v>
      </c>
      <c r="C18" s="21" t="s">
        <v>25</v>
      </c>
      <c r="D18" s="22" t="n">
        <v>26</v>
      </c>
      <c r="E18" s="22" t="n">
        <v>26</v>
      </c>
      <c r="F18" s="22" t="n">
        <v>20</v>
      </c>
      <c r="G18" s="22" t="n">
        <v>19</v>
      </c>
      <c r="H18" s="22" t="n">
        <v>15</v>
      </c>
      <c r="I18" s="22" t="n">
        <v>20</v>
      </c>
      <c r="J18" s="45" t="n">
        <v>23</v>
      </c>
      <c r="K18" s="45" t="n">
        <v>15</v>
      </c>
      <c r="L18" s="45" t="n">
        <v>26</v>
      </c>
      <c r="M18" s="45" t="n">
        <v>23</v>
      </c>
      <c r="N18" s="45" t="n">
        <v>18</v>
      </c>
      <c r="O18" s="45" t="n">
        <v>14</v>
      </c>
      <c r="P18" s="45" t="n">
        <f aca="false">SUM(D18:O18)</f>
        <v>245</v>
      </c>
      <c r="Q18" s="46" t="n">
        <f aca="false">245-29</f>
        <v>216</v>
      </c>
    </row>
    <row r="19" customFormat="false" ht="33.75" hidden="false" customHeight="false" outlineLevel="0" collapsed="false">
      <c r="A19" s="3" t="n">
        <v>6</v>
      </c>
      <c r="B19" s="21" t="s">
        <v>42</v>
      </c>
      <c r="C19" s="21" t="s">
        <v>33</v>
      </c>
      <c r="D19" s="22" t="n">
        <v>0</v>
      </c>
      <c r="E19" s="22" t="n">
        <v>19</v>
      </c>
      <c r="F19" s="22" t="n">
        <v>30</v>
      </c>
      <c r="G19" s="22" t="n">
        <v>23</v>
      </c>
      <c r="H19" s="22" t="n">
        <v>18</v>
      </c>
      <c r="I19" s="22" t="n">
        <v>23</v>
      </c>
      <c r="J19" s="45" t="n">
        <v>17</v>
      </c>
      <c r="K19" s="45" t="n">
        <v>20</v>
      </c>
      <c r="L19" s="45" t="n">
        <v>19</v>
      </c>
      <c r="M19" s="45" t="n">
        <v>21</v>
      </c>
      <c r="N19" s="45" t="n">
        <v>16</v>
      </c>
      <c r="O19" s="45" t="n">
        <v>13</v>
      </c>
      <c r="P19" s="45" t="n">
        <f aca="false">SUM(D19:O19)</f>
        <v>219</v>
      </c>
      <c r="Q19" s="46" t="n">
        <f aca="false">219-13</f>
        <v>206</v>
      </c>
    </row>
    <row r="20" customFormat="false" ht="33.75" hidden="false" customHeight="false" outlineLevel="0" collapsed="false">
      <c r="A20" s="3" t="n">
        <v>7</v>
      </c>
      <c r="B20" s="21" t="s">
        <v>43</v>
      </c>
      <c r="C20" s="21" t="s">
        <v>44</v>
      </c>
      <c r="D20" s="22" t="n">
        <v>17</v>
      </c>
      <c r="E20" s="22" t="n">
        <v>16</v>
      </c>
      <c r="F20" s="22" t="n">
        <v>21</v>
      </c>
      <c r="G20" s="22" t="n">
        <v>16</v>
      </c>
      <c r="H20" s="22" t="n">
        <v>21</v>
      </c>
      <c r="I20" s="22" t="n">
        <v>18</v>
      </c>
      <c r="J20" s="45" t="n">
        <v>0</v>
      </c>
      <c r="K20" s="45" t="n">
        <v>18</v>
      </c>
      <c r="L20" s="45" t="n">
        <v>21</v>
      </c>
      <c r="M20" s="45" t="n">
        <v>20</v>
      </c>
      <c r="N20" s="45" t="n">
        <v>20</v>
      </c>
      <c r="O20" s="45" t="n">
        <v>26</v>
      </c>
      <c r="P20" s="45" t="n">
        <f aca="false">SUM(D20:O20)</f>
        <v>214</v>
      </c>
      <c r="Q20" s="46" t="n">
        <f aca="false">214-16</f>
        <v>198</v>
      </c>
    </row>
    <row r="21" customFormat="false" ht="33.75" hidden="false" customHeight="false" outlineLevel="0" collapsed="false">
      <c r="A21" s="3" t="n">
        <v>8</v>
      </c>
      <c r="B21" s="21" t="s">
        <v>45</v>
      </c>
      <c r="C21" s="21" t="s">
        <v>25</v>
      </c>
      <c r="D21" s="22" t="n">
        <v>21</v>
      </c>
      <c r="E21" s="22" t="n">
        <v>20</v>
      </c>
      <c r="F21" s="22" t="n">
        <v>0</v>
      </c>
      <c r="G21" s="22" t="n">
        <v>15</v>
      </c>
      <c r="H21" s="22" t="n">
        <v>23</v>
      </c>
      <c r="I21" s="22" t="n">
        <v>30</v>
      </c>
      <c r="J21" s="45" t="n">
        <v>21</v>
      </c>
      <c r="K21" s="45" t="n">
        <v>0</v>
      </c>
      <c r="L21" s="45" t="n">
        <v>16</v>
      </c>
      <c r="M21" s="45" t="n">
        <v>17</v>
      </c>
      <c r="N21" s="45" t="n">
        <v>17</v>
      </c>
      <c r="O21" s="45" t="n">
        <v>17</v>
      </c>
      <c r="P21" s="45" t="n">
        <f aca="false">SUM(D21:O21)</f>
        <v>197</v>
      </c>
      <c r="Q21" s="46" t="n">
        <v>197</v>
      </c>
    </row>
    <row r="22" customFormat="false" ht="33.75" hidden="false" customHeight="false" outlineLevel="0" collapsed="false">
      <c r="A22" s="3" t="n">
        <v>9</v>
      </c>
      <c r="B22" s="21" t="s">
        <v>46</v>
      </c>
      <c r="C22" s="21" t="s">
        <v>47</v>
      </c>
      <c r="D22" s="22" t="n">
        <v>15</v>
      </c>
      <c r="E22" s="22" t="n">
        <v>15</v>
      </c>
      <c r="F22" s="22" t="s">
        <v>23</v>
      </c>
      <c r="G22" s="22" t="s">
        <v>23</v>
      </c>
      <c r="H22" s="22" t="n">
        <v>19</v>
      </c>
      <c r="I22" s="22" t="n">
        <v>15</v>
      </c>
      <c r="J22" s="45" t="n">
        <v>13</v>
      </c>
      <c r="K22" s="45" t="n">
        <v>13</v>
      </c>
      <c r="L22" s="45" t="n">
        <v>18</v>
      </c>
      <c r="M22" s="45" t="n">
        <v>19</v>
      </c>
      <c r="N22" s="45" t="n">
        <v>15</v>
      </c>
      <c r="O22" s="45" t="n">
        <v>16</v>
      </c>
      <c r="P22" s="45" t="n">
        <f aca="false">SUM(D22:O22)</f>
        <v>158</v>
      </c>
      <c r="Q22" s="46" t="n">
        <v>158</v>
      </c>
    </row>
    <row r="23" customFormat="false" ht="33.75" hidden="false" customHeight="false" outlineLevel="0" collapsed="false">
      <c r="A23" s="3" t="n">
        <v>10</v>
      </c>
      <c r="B23" s="21" t="s">
        <v>48</v>
      </c>
      <c r="C23" s="21" t="s">
        <v>44</v>
      </c>
      <c r="D23" s="22" t="n">
        <v>16</v>
      </c>
      <c r="E23" s="22" t="n">
        <v>14</v>
      </c>
      <c r="F23" s="22" t="n">
        <v>16</v>
      </c>
      <c r="G23" s="22" t="n">
        <v>17</v>
      </c>
      <c r="H23" s="22" t="n">
        <v>17</v>
      </c>
      <c r="I23" s="22" t="n">
        <v>0</v>
      </c>
      <c r="J23" s="45" t="n">
        <v>14</v>
      </c>
      <c r="K23" s="45" t="n">
        <v>14</v>
      </c>
      <c r="L23" s="45" t="n">
        <v>17</v>
      </c>
      <c r="M23" s="45" t="n">
        <v>18</v>
      </c>
      <c r="N23" s="45" t="s">
        <v>23</v>
      </c>
      <c r="O23" s="45" t="s">
        <v>23</v>
      </c>
      <c r="P23" s="45" t="n">
        <f aca="false">SUM(D23:O23)</f>
        <v>143</v>
      </c>
      <c r="Q23" s="46" t="n">
        <v>143</v>
      </c>
    </row>
    <row r="24" customFormat="false" ht="33.75" hidden="false" customHeight="false" outlineLevel="0" collapsed="false">
      <c r="A24" s="3" t="n">
        <v>11</v>
      </c>
      <c r="B24" s="21" t="s">
        <v>49</v>
      </c>
      <c r="C24" s="21" t="s">
        <v>50</v>
      </c>
      <c r="D24" s="22" t="n">
        <v>18</v>
      </c>
      <c r="E24" s="22" t="n">
        <v>18</v>
      </c>
      <c r="F24" s="22" t="n">
        <v>18</v>
      </c>
      <c r="G24" s="22" t="n">
        <v>18</v>
      </c>
      <c r="H24" s="22" t="n">
        <v>16</v>
      </c>
      <c r="I24" s="22" t="n">
        <v>17</v>
      </c>
      <c r="J24" s="45" t="n">
        <v>18</v>
      </c>
      <c r="K24" s="45" t="n">
        <v>19</v>
      </c>
      <c r="L24" s="45" t="s">
        <v>23</v>
      </c>
      <c r="M24" s="45" t="s">
        <v>23</v>
      </c>
      <c r="N24" s="45" t="s">
        <v>23</v>
      </c>
      <c r="O24" s="45" t="s">
        <v>23</v>
      </c>
      <c r="P24" s="45" t="n">
        <f aca="false">SUM(D24:O24)</f>
        <v>142</v>
      </c>
      <c r="Q24" s="46" t="n">
        <v>142</v>
      </c>
    </row>
    <row r="25" customFormat="false" ht="33.75" hidden="false" customHeight="false" outlineLevel="0" collapsed="false">
      <c r="A25" s="3" t="n">
        <v>12</v>
      </c>
      <c r="B25" s="24" t="s">
        <v>51</v>
      </c>
      <c r="C25" s="24" t="s">
        <v>47</v>
      </c>
      <c r="D25" s="25" t="n">
        <v>19</v>
      </c>
      <c r="E25" s="25" t="n">
        <v>17</v>
      </c>
      <c r="F25" s="25" t="n">
        <v>19</v>
      </c>
      <c r="G25" s="25" t="n">
        <v>20</v>
      </c>
      <c r="H25" s="25" t="s">
        <v>23</v>
      </c>
      <c r="I25" s="25" t="s">
        <v>23</v>
      </c>
      <c r="J25" s="47" t="n">
        <v>16</v>
      </c>
      <c r="K25" s="47" t="n">
        <v>16</v>
      </c>
      <c r="L25" s="47" t="n">
        <v>20</v>
      </c>
      <c r="M25" s="47" t="n">
        <v>0</v>
      </c>
      <c r="N25" s="47" t="s">
        <v>23</v>
      </c>
      <c r="O25" s="47" t="s">
        <v>23</v>
      </c>
      <c r="P25" s="47" t="n">
        <f aca="false">SUM(D25:O25)</f>
        <v>127</v>
      </c>
      <c r="Q25" s="48" t="n">
        <v>127</v>
      </c>
    </row>
    <row r="26" customFormat="false" ht="33.75" hidden="false" customHeight="false" outlineLevel="0" collapsed="false">
      <c r="A26" s="28"/>
      <c r="B26" s="29"/>
      <c r="C26" s="29"/>
      <c r="D26" s="30"/>
      <c r="E26" s="30"/>
      <c r="F26" s="30"/>
      <c r="G26" s="30"/>
      <c r="H26" s="30"/>
      <c r="I26" s="30"/>
      <c r="J26" s="49"/>
      <c r="K26" s="49"/>
      <c r="L26" s="49"/>
      <c r="M26" s="49"/>
      <c r="N26" s="49"/>
      <c r="O26" s="49"/>
      <c r="P26" s="49"/>
      <c r="Q26" s="50"/>
    </row>
    <row r="27" customFormat="false" ht="33.75" hidden="false" customHeight="false" outlineLevel="0" collapsed="false">
      <c r="A27" s="28"/>
      <c r="B27" s="29"/>
      <c r="C27" s="29"/>
      <c r="D27" s="30"/>
      <c r="E27" s="30"/>
      <c r="F27" s="30"/>
      <c r="G27" s="30"/>
      <c r="H27" s="30"/>
      <c r="I27" s="30"/>
      <c r="J27" s="49"/>
      <c r="K27" s="49"/>
      <c r="L27" s="49"/>
      <c r="M27" s="49"/>
      <c r="N27" s="49"/>
      <c r="O27" s="49"/>
      <c r="P27" s="49"/>
      <c r="Q27" s="50"/>
    </row>
    <row r="28" customFormat="false" ht="33.75" hidden="false" customHeight="false" outlineLevel="0" collapsed="false">
      <c r="A28" s="28"/>
      <c r="B28" s="29"/>
      <c r="C28" s="29"/>
      <c r="D28" s="30"/>
      <c r="E28" s="30"/>
      <c r="F28" s="30"/>
      <c r="G28" s="30"/>
      <c r="H28" s="30"/>
      <c r="I28" s="30"/>
      <c r="J28" s="49"/>
      <c r="K28" s="49"/>
      <c r="L28" s="49"/>
      <c r="M28" s="49"/>
      <c r="N28" s="49"/>
      <c r="O28" s="49"/>
      <c r="P28" s="49"/>
      <c r="Q28" s="50"/>
    </row>
    <row r="29" customFormat="false" ht="33.75" hidden="false" customHeight="false" outlineLevel="0" collapsed="false">
      <c r="A29" s="33" t="n">
        <v>13</v>
      </c>
      <c r="B29" s="34" t="s">
        <v>52</v>
      </c>
      <c r="C29" s="34" t="s">
        <v>53</v>
      </c>
      <c r="D29" s="35" t="s">
        <v>23</v>
      </c>
      <c r="E29" s="35" t="s">
        <v>23</v>
      </c>
      <c r="F29" s="35" t="s">
        <v>23</v>
      </c>
      <c r="G29" s="35" t="s">
        <v>23</v>
      </c>
      <c r="H29" s="35" t="s">
        <v>23</v>
      </c>
      <c r="I29" s="35" t="s">
        <v>23</v>
      </c>
      <c r="J29" s="51" t="n">
        <v>19</v>
      </c>
      <c r="K29" s="51" t="n">
        <v>23</v>
      </c>
      <c r="L29" s="51" t="s">
        <v>23</v>
      </c>
      <c r="M29" s="51" t="s">
        <v>23</v>
      </c>
      <c r="N29" s="51" t="n">
        <v>21</v>
      </c>
      <c r="O29" s="51" t="n">
        <v>19</v>
      </c>
      <c r="P29" s="51" t="n">
        <f aca="false">SUM(D29:O29)</f>
        <v>82</v>
      </c>
      <c r="Q29" s="52" t="n">
        <v>82</v>
      </c>
    </row>
    <row r="30" customFormat="false" ht="33.75" hidden="false" customHeight="false" outlineLevel="0" collapsed="false">
      <c r="A30" s="33" t="n">
        <v>14</v>
      </c>
      <c r="B30" s="34" t="s">
        <v>54</v>
      </c>
      <c r="C30" s="34" t="s">
        <v>55</v>
      </c>
      <c r="D30" s="35" t="s">
        <v>23</v>
      </c>
      <c r="E30" s="35" t="s">
        <v>23</v>
      </c>
      <c r="F30" s="35" t="s">
        <v>23</v>
      </c>
      <c r="G30" s="35" t="s">
        <v>23</v>
      </c>
      <c r="H30" s="35" t="n">
        <v>20</v>
      </c>
      <c r="I30" s="35" t="n">
        <v>19</v>
      </c>
      <c r="J30" s="51" t="n">
        <v>15</v>
      </c>
      <c r="K30" s="51" t="n">
        <v>17</v>
      </c>
      <c r="L30" s="51" t="s">
        <v>23</v>
      </c>
      <c r="M30" s="51" t="s">
        <v>23</v>
      </c>
      <c r="N30" s="51" t="s">
        <v>23</v>
      </c>
      <c r="O30" s="51" t="s">
        <v>23</v>
      </c>
      <c r="P30" s="51" t="n">
        <f aca="false">SUM(D30:O30)</f>
        <v>71</v>
      </c>
      <c r="Q30" s="52" t="n">
        <v>71</v>
      </c>
    </row>
    <row r="31" customFormat="false" ht="33.75" hidden="false" customHeight="false" outlineLevel="0" collapsed="false">
      <c r="A31" s="33" t="n">
        <v>15</v>
      </c>
      <c r="B31" s="34" t="s">
        <v>56</v>
      </c>
      <c r="C31" s="34" t="s">
        <v>53</v>
      </c>
      <c r="D31" s="35" t="s">
        <v>23</v>
      </c>
      <c r="E31" s="35" t="s">
        <v>23</v>
      </c>
      <c r="F31" s="35" t="s">
        <v>23</v>
      </c>
      <c r="G31" s="35" t="s">
        <v>23</v>
      </c>
      <c r="H31" s="35" t="s">
        <v>23</v>
      </c>
      <c r="I31" s="35" t="s">
        <v>23</v>
      </c>
      <c r="J31" s="51" t="n">
        <v>12</v>
      </c>
      <c r="K31" s="51" t="n">
        <v>12</v>
      </c>
      <c r="L31" s="51" t="s">
        <v>23</v>
      </c>
      <c r="M31" s="51" t="s">
        <v>23</v>
      </c>
      <c r="N31" s="51" t="n">
        <v>13</v>
      </c>
      <c r="O31" s="51" t="n">
        <v>18</v>
      </c>
      <c r="P31" s="51" t="n">
        <f aca="false">SUM(D31:O31)</f>
        <v>55</v>
      </c>
      <c r="Q31" s="52" t="n">
        <v>55</v>
      </c>
    </row>
    <row r="32" customFormat="false" ht="33.75" hidden="false" customHeight="false" outlineLevel="0" collapsed="false">
      <c r="A32" s="33" t="n">
        <v>16</v>
      </c>
      <c r="B32" s="34" t="s">
        <v>57</v>
      </c>
      <c r="C32" s="34" t="s">
        <v>58</v>
      </c>
      <c r="D32" s="35" t="s">
        <v>23</v>
      </c>
      <c r="E32" s="35" t="s">
        <v>23</v>
      </c>
      <c r="F32" s="35" t="s">
        <v>23</v>
      </c>
      <c r="G32" s="35" t="s">
        <v>23</v>
      </c>
      <c r="H32" s="35" t="s">
        <v>23</v>
      </c>
      <c r="I32" s="35" t="s">
        <v>23</v>
      </c>
      <c r="J32" s="51" t="s">
        <v>23</v>
      </c>
      <c r="K32" s="51" t="s">
        <v>23</v>
      </c>
      <c r="L32" s="51" t="s">
        <v>23</v>
      </c>
      <c r="M32" s="51" t="s">
        <v>23</v>
      </c>
      <c r="N32" s="51" t="n">
        <v>19</v>
      </c>
      <c r="O32" s="51" t="n">
        <v>21</v>
      </c>
      <c r="P32" s="51" t="n">
        <f aca="false">SUM(D32:O32)</f>
        <v>40</v>
      </c>
      <c r="Q32" s="52" t="n">
        <v>40</v>
      </c>
    </row>
    <row r="33" customFormat="false" ht="33.75" hidden="false" customHeight="false" outlineLevel="0" collapsed="false">
      <c r="A33" s="33" t="n">
        <v>17</v>
      </c>
      <c r="B33" s="34" t="s">
        <v>59</v>
      </c>
      <c r="C33" s="34" t="s">
        <v>44</v>
      </c>
      <c r="D33" s="35" t="s">
        <v>23</v>
      </c>
      <c r="E33" s="35" t="s">
        <v>23</v>
      </c>
      <c r="F33" s="35" t="s">
        <v>23</v>
      </c>
      <c r="G33" s="35" t="s">
        <v>23</v>
      </c>
      <c r="H33" s="35" t="s">
        <v>23</v>
      </c>
      <c r="I33" s="35" t="s">
        <v>23</v>
      </c>
      <c r="J33" s="51" t="s">
        <v>23</v>
      </c>
      <c r="K33" s="51" t="s">
        <v>23</v>
      </c>
      <c r="L33" s="51" t="s">
        <v>23</v>
      </c>
      <c r="M33" s="51" t="s">
        <v>23</v>
      </c>
      <c r="N33" s="51" t="n">
        <v>14</v>
      </c>
      <c r="O33" s="51" t="n">
        <v>20</v>
      </c>
      <c r="P33" s="51" t="n">
        <f aca="false">SUM(D33:O33)</f>
        <v>34</v>
      </c>
      <c r="Q33" s="52" t="n">
        <v>34</v>
      </c>
    </row>
    <row r="34" customFormat="false" ht="33.75" hidden="false" customHeight="false" outlineLevel="0" collapsed="false">
      <c r="A34" s="33" t="n">
        <v>18</v>
      </c>
      <c r="B34" s="34" t="s">
        <v>60</v>
      </c>
      <c r="C34" s="34" t="s">
        <v>31</v>
      </c>
      <c r="D34" s="35" t="s">
        <v>23</v>
      </c>
      <c r="E34" s="35" t="s">
        <v>23</v>
      </c>
      <c r="F34" s="35" t="s">
        <v>23</v>
      </c>
      <c r="G34" s="35" t="s">
        <v>23</v>
      </c>
      <c r="H34" s="35" t="s">
        <v>23</v>
      </c>
      <c r="I34" s="35" t="s">
        <v>23</v>
      </c>
      <c r="J34" s="51" t="s">
        <v>23</v>
      </c>
      <c r="K34" s="51" t="s">
        <v>23</v>
      </c>
      <c r="L34" s="51" t="s">
        <v>23</v>
      </c>
      <c r="M34" s="51" t="s">
        <v>23</v>
      </c>
      <c r="N34" s="51" t="n">
        <v>12</v>
      </c>
      <c r="O34" s="51" t="n">
        <v>15</v>
      </c>
      <c r="P34" s="51" t="n">
        <f aca="false">SUM(D34:O34)</f>
        <v>27</v>
      </c>
      <c r="Q34" s="52" t="n">
        <v>27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A9D18E"/>
    <pageSetUpPr fitToPage="false"/>
  </sheetPr>
  <dimension ref="A13:Q29"/>
  <sheetViews>
    <sheetView showFormulas="false" showGridLines="true" showRowColHeaders="true" showZeros="true" rightToLeft="false" tabSelected="false" showOutlineSymbols="true" defaultGridColor="true" view="normal" topLeftCell="A1" colorId="64" zoomScale="45" zoomScaleNormal="45" zoomScalePageLayoutView="100" workbookViewId="0">
      <selection pane="topLeft" activeCell="Q1" activeCellId="0" sqref="Q1"/>
    </sheetView>
  </sheetViews>
  <sheetFormatPr defaultRowHeight="28.5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50.14"/>
    <col collapsed="false" customWidth="true" hidden="false" outlineLevel="0" max="3" min="3" style="0" width="58.57"/>
    <col collapsed="false" customWidth="true" hidden="false" outlineLevel="0" max="4" min="4" style="0" width="30.86"/>
    <col collapsed="false" customWidth="true" hidden="false" outlineLevel="0" max="5" min="5" style="0" width="31.28"/>
    <col collapsed="false" customWidth="true" hidden="false" outlineLevel="0" max="7" min="6" style="0" width="14.7"/>
    <col collapsed="false" customWidth="true" hidden="false" outlineLevel="0" max="8" min="8" style="0" width="24.86"/>
    <col collapsed="false" customWidth="true" hidden="false" outlineLevel="0" max="9" min="9" style="0" width="25.29"/>
    <col collapsed="false" customWidth="true" hidden="false" outlineLevel="0" max="10" min="10" style="0" width="23.28"/>
    <col collapsed="false" customWidth="true" hidden="false" outlineLevel="0" max="12" min="11" style="0" width="23.71"/>
    <col collapsed="false" customWidth="true" hidden="false" outlineLevel="0" max="13" min="13" style="0" width="24.29"/>
    <col collapsed="false" customWidth="true" hidden="false" outlineLevel="0" max="14" min="14" style="0" width="16"/>
    <col collapsed="false" customWidth="true" hidden="false" outlineLevel="0" max="15" min="15" style="0" width="16.57"/>
    <col collapsed="false" customWidth="true" hidden="false" outlineLevel="0" max="16" min="16" style="0" width="10.67"/>
    <col collapsed="false" customWidth="true" hidden="false" outlineLevel="0" max="17" min="17" style="53" width="16.42"/>
    <col collapsed="false" customWidth="true" hidden="false" outlineLevel="0" max="1025" min="18" style="0" width="10.67"/>
  </cols>
  <sheetData>
    <row r="13" customFormat="false" ht="30" hidden="false" customHeight="false" outlineLevel="0" collapsed="false">
      <c r="A13" s="3" t="s">
        <v>0</v>
      </c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3" t="s">
        <v>6</v>
      </c>
      <c r="H13" s="3" t="s">
        <v>7</v>
      </c>
      <c r="I13" s="3" t="s">
        <v>8</v>
      </c>
      <c r="J13" s="3" t="s">
        <v>9</v>
      </c>
      <c r="K13" s="3" t="s">
        <v>10</v>
      </c>
      <c r="L13" s="3" t="s">
        <v>11</v>
      </c>
      <c r="M13" s="3" t="s">
        <v>12</v>
      </c>
      <c r="N13" s="3" t="s">
        <v>13</v>
      </c>
      <c r="O13" s="3" t="s">
        <v>14</v>
      </c>
      <c r="P13" s="3" t="s">
        <v>15</v>
      </c>
      <c r="Q13" s="4" t="s">
        <v>16</v>
      </c>
    </row>
    <row r="14" s="40" customFormat="true" ht="33.75" hidden="false" customHeight="false" outlineLevel="0" collapsed="false">
      <c r="A14" s="5" t="n">
        <v>1</v>
      </c>
      <c r="B14" s="6" t="s">
        <v>61</v>
      </c>
      <c r="C14" s="6" t="s">
        <v>35</v>
      </c>
      <c r="D14" s="7" t="n">
        <v>37</v>
      </c>
      <c r="E14" s="7" t="n">
        <v>35</v>
      </c>
      <c r="F14" s="7" t="s">
        <v>23</v>
      </c>
      <c r="G14" s="7" t="s">
        <v>23</v>
      </c>
      <c r="H14" s="7" t="n">
        <v>37</v>
      </c>
      <c r="I14" s="7" t="n">
        <v>35</v>
      </c>
      <c r="J14" s="39" t="n">
        <v>32</v>
      </c>
      <c r="K14" s="39" t="n">
        <v>17.5</v>
      </c>
      <c r="L14" s="39" t="n">
        <v>37</v>
      </c>
      <c r="M14" s="39" t="n">
        <v>35</v>
      </c>
      <c r="N14" s="39" t="n">
        <v>35</v>
      </c>
      <c r="O14" s="39" t="n">
        <v>35</v>
      </c>
      <c r="P14" s="39" t="n">
        <f aca="false">SUM(D14:O14)</f>
        <v>335.5</v>
      </c>
      <c r="Q14" s="46" t="n">
        <v>335.5</v>
      </c>
    </row>
    <row r="15" s="42" customFormat="true" ht="33.75" hidden="false" customHeight="false" outlineLevel="0" collapsed="false">
      <c r="A15" s="10" t="n">
        <v>2</v>
      </c>
      <c r="B15" s="11" t="s">
        <v>62</v>
      </c>
      <c r="C15" s="11" t="s">
        <v>44</v>
      </c>
      <c r="D15" s="12" t="n">
        <v>23</v>
      </c>
      <c r="E15" s="12" t="n">
        <v>26</v>
      </c>
      <c r="F15" s="12" t="n">
        <v>35</v>
      </c>
      <c r="G15" s="12" t="n">
        <v>35</v>
      </c>
      <c r="H15" s="12" t="n">
        <v>30</v>
      </c>
      <c r="I15" s="12" t="n">
        <v>26</v>
      </c>
      <c r="J15" s="41" t="n">
        <v>23</v>
      </c>
      <c r="K15" s="41" t="n">
        <v>13</v>
      </c>
      <c r="L15" s="41" t="n">
        <v>30</v>
      </c>
      <c r="M15" s="41" t="n">
        <v>30</v>
      </c>
      <c r="N15" s="41" t="n">
        <v>20</v>
      </c>
      <c r="O15" s="41" t="n">
        <v>26</v>
      </c>
      <c r="P15" s="41" t="n">
        <f aca="false">SUM(D15:O15)</f>
        <v>317</v>
      </c>
      <c r="Q15" s="46" t="n">
        <f aca="false">317-33</f>
        <v>284</v>
      </c>
    </row>
    <row r="16" s="38" customFormat="true" ht="33.75" hidden="false" customHeight="false" outlineLevel="0" collapsed="false">
      <c r="A16" s="16" t="n">
        <v>3</v>
      </c>
      <c r="B16" s="17" t="s">
        <v>63</v>
      </c>
      <c r="C16" s="17" t="s">
        <v>47</v>
      </c>
      <c r="D16" s="18" t="n">
        <v>30</v>
      </c>
      <c r="E16" s="18" t="n">
        <v>30</v>
      </c>
      <c r="F16" s="18" t="n">
        <v>32</v>
      </c>
      <c r="G16" s="18" t="n">
        <v>30</v>
      </c>
      <c r="H16" s="18" t="n">
        <v>26</v>
      </c>
      <c r="I16" s="18" t="n">
        <v>30</v>
      </c>
      <c r="J16" s="43" t="n">
        <v>35</v>
      </c>
      <c r="K16" s="43" t="n">
        <v>15</v>
      </c>
      <c r="L16" s="43" t="n">
        <v>19</v>
      </c>
      <c r="M16" s="43" t="n">
        <v>21</v>
      </c>
      <c r="N16" s="43" t="n">
        <v>19</v>
      </c>
      <c r="O16" s="43" t="n">
        <v>23</v>
      </c>
      <c r="P16" s="44" t="n">
        <f aca="false">SUM(D16:O16)</f>
        <v>310</v>
      </c>
      <c r="Q16" s="46" t="n">
        <f aca="false">310-34</f>
        <v>276</v>
      </c>
    </row>
    <row r="17" customFormat="false" ht="33.75" hidden="false" customHeight="false" outlineLevel="0" collapsed="false">
      <c r="A17" s="3" t="n">
        <v>4</v>
      </c>
      <c r="B17" s="21" t="s">
        <v>64</v>
      </c>
      <c r="C17" s="21" t="s">
        <v>47</v>
      </c>
      <c r="D17" s="22" t="n">
        <v>20</v>
      </c>
      <c r="E17" s="22" t="n">
        <v>21</v>
      </c>
      <c r="F17" s="22" t="n">
        <v>23</v>
      </c>
      <c r="G17" s="22" t="n">
        <v>23</v>
      </c>
      <c r="H17" s="22" t="n">
        <v>21</v>
      </c>
      <c r="I17" s="22" t="n">
        <v>21</v>
      </c>
      <c r="J17" s="45" t="n">
        <v>21</v>
      </c>
      <c r="K17" s="45" t="n">
        <v>10</v>
      </c>
      <c r="L17" s="45" t="n">
        <v>23</v>
      </c>
      <c r="M17" s="45" t="n">
        <v>20</v>
      </c>
      <c r="N17" s="45" t="n">
        <v>18</v>
      </c>
      <c r="O17" s="45" t="n">
        <v>18</v>
      </c>
      <c r="P17" s="45" t="n">
        <f aca="false">SUM(D17:O17)</f>
        <v>239</v>
      </c>
      <c r="Q17" s="46" t="n">
        <f aca="false">239-28</f>
        <v>211</v>
      </c>
    </row>
    <row r="18" customFormat="false" ht="33.75" hidden="false" customHeight="false" outlineLevel="0" collapsed="false">
      <c r="A18" s="3" t="n">
        <v>5</v>
      </c>
      <c r="B18" s="21" t="s">
        <v>65</v>
      </c>
      <c r="C18" s="21" t="s">
        <v>44</v>
      </c>
      <c r="D18" s="22" t="n">
        <v>21</v>
      </c>
      <c r="E18" s="22" t="n">
        <v>19</v>
      </c>
      <c r="F18" s="22" t="n">
        <v>26</v>
      </c>
      <c r="G18" s="22" t="n">
        <v>26</v>
      </c>
      <c r="H18" s="22" t="n">
        <v>23</v>
      </c>
      <c r="I18" s="22" t="n">
        <v>23</v>
      </c>
      <c r="J18" s="45" t="n">
        <v>0</v>
      </c>
      <c r="K18" s="45" t="s">
        <v>23</v>
      </c>
      <c r="L18" s="45" t="n">
        <v>21</v>
      </c>
      <c r="M18" s="45" t="n">
        <v>0</v>
      </c>
      <c r="N18" s="45" t="s">
        <v>23</v>
      </c>
      <c r="O18" s="45" t="s">
        <v>23</v>
      </c>
      <c r="P18" s="45" t="n">
        <f aca="false">SUM(D18:O18)</f>
        <v>159</v>
      </c>
      <c r="Q18" s="46" t="n">
        <v>159</v>
      </c>
    </row>
    <row r="19" customFormat="false" ht="33.75" hidden="false" customHeight="false" outlineLevel="0" collapsed="false">
      <c r="A19" s="3" t="n">
        <v>6</v>
      </c>
      <c r="B19" s="21" t="s">
        <v>66</v>
      </c>
      <c r="C19" s="21" t="s">
        <v>67</v>
      </c>
      <c r="D19" s="22" t="s">
        <v>23</v>
      </c>
      <c r="E19" s="22" t="s">
        <v>23</v>
      </c>
      <c r="F19" s="22" t="s">
        <v>23</v>
      </c>
      <c r="G19" s="22" t="s">
        <v>23</v>
      </c>
      <c r="H19" s="22" t="s">
        <v>23</v>
      </c>
      <c r="I19" s="22" t="s">
        <v>23</v>
      </c>
      <c r="J19" s="45" t="n">
        <v>26</v>
      </c>
      <c r="K19" s="45" t="n">
        <v>11.5</v>
      </c>
      <c r="L19" s="45" t="n">
        <v>26</v>
      </c>
      <c r="M19" s="45" t="n">
        <v>26</v>
      </c>
      <c r="N19" s="45" t="n">
        <v>23</v>
      </c>
      <c r="O19" s="45" t="n">
        <v>19</v>
      </c>
      <c r="P19" s="45" t="n">
        <f aca="false">SUM(D19:O19)</f>
        <v>131.5</v>
      </c>
      <c r="Q19" s="46" t="n">
        <v>131.5</v>
      </c>
    </row>
    <row r="20" customFormat="false" ht="33.75" hidden="false" customHeight="false" outlineLevel="0" collapsed="false">
      <c r="A20" s="3" t="n">
        <v>7</v>
      </c>
      <c r="B20" s="21" t="s">
        <v>68</v>
      </c>
      <c r="C20" s="21" t="s">
        <v>69</v>
      </c>
      <c r="D20" s="22" t="s">
        <v>23</v>
      </c>
      <c r="E20" s="22" t="s">
        <v>23</v>
      </c>
      <c r="F20" s="22" t="s">
        <v>70</v>
      </c>
      <c r="G20" s="22" t="s">
        <v>70</v>
      </c>
      <c r="H20" s="22" t="s">
        <v>23</v>
      </c>
      <c r="I20" s="22" t="s">
        <v>23</v>
      </c>
      <c r="J20" s="45" t="s">
        <v>23</v>
      </c>
      <c r="K20" s="45" t="s">
        <v>23</v>
      </c>
      <c r="L20" s="45" t="n">
        <v>20</v>
      </c>
      <c r="M20" s="45" t="n">
        <v>23</v>
      </c>
      <c r="N20" s="45" t="n">
        <v>26</v>
      </c>
      <c r="O20" s="45" t="n">
        <v>21</v>
      </c>
      <c r="P20" s="45" t="n">
        <f aca="false">SUM(D20:O20)</f>
        <v>90</v>
      </c>
      <c r="Q20" s="46" t="n">
        <v>90</v>
      </c>
    </row>
    <row r="21" customFormat="false" ht="33.75" hidden="false" customHeight="false" outlineLevel="0" collapsed="false">
      <c r="A21" s="3" t="n">
        <v>8</v>
      </c>
      <c r="B21" s="24" t="s">
        <v>71</v>
      </c>
      <c r="C21" s="24" t="s">
        <v>72</v>
      </c>
      <c r="D21" s="25" t="n">
        <v>19</v>
      </c>
      <c r="E21" s="25" t="n">
        <v>20</v>
      </c>
      <c r="F21" s="25" t="n">
        <v>21</v>
      </c>
      <c r="G21" s="25" t="n">
        <v>21</v>
      </c>
      <c r="H21" s="25" t="s">
        <v>23</v>
      </c>
      <c r="I21" s="25" t="s">
        <v>23</v>
      </c>
      <c r="J21" s="47" t="s">
        <v>70</v>
      </c>
      <c r="K21" s="47" t="s">
        <v>70</v>
      </c>
      <c r="L21" s="47" t="s">
        <v>23</v>
      </c>
      <c r="M21" s="47" t="s">
        <v>23</v>
      </c>
      <c r="N21" s="47"/>
      <c r="O21" s="47" t="s">
        <v>23</v>
      </c>
      <c r="P21" s="47" t="n">
        <f aca="false">SUM(D21:O21)</f>
        <v>81</v>
      </c>
      <c r="Q21" s="48" t="n">
        <v>81</v>
      </c>
    </row>
    <row r="22" customFormat="false" ht="33.75" hidden="false" customHeight="false" outlineLevel="0" collapsed="false">
      <c r="A22" s="3"/>
      <c r="B22" s="29"/>
      <c r="C22" s="29"/>
      <c r="D22" s="30"/>
      <c r="E22" s="30"/>
      <c r="F22" s="30"/>
      <c r="G22" s="30"/>
      <c r="H22" s="30"/>
      <c r="I22" s="30"/>
      <c r="J22" s="49"/>
      <c r="K22" s="49"/>
      <c r="L22" s="49"/>
      <c r="M22" s="49"/>
      <c r="N22" s="49"/>
      <c r="O22" s="49"/>
      <c r="P22" s="49"/>
      <c r="Q22" s="50"/>
    </row>
    <row r="23" customFormat="false" ht="33.75" hidden="false" customHeight="false" outlineLevel="0" collapsed="false">
      <c r="A23" s="3"/>
      <c r="B23" s="29"/>
      <c r="C23" s="29"/>
      <c r="D23" s="30"/>
      <c r="E23" s="30"/>
      <c r="F23" s="30"/>
      <c r="G23" s="30"/>
      <c r="H23" s="30"/>
      <c r="I23" s="30"/>
      <c r="J23" s="49"/>
      <c r="K23" s="49"/>
      <c r="L23" s="49"/>
      <c r="M23" s="49"/>
      <c r="N23" s="49"/>
      <c r="O23" s="49"/>
      <c r="P23" s="49"/>
      <c r="Q23" s="50"/>
    </row>
    <row r="24" customFormat="false" ht="33.75" hidden="false" customHeight="false" outlineLevel="0" collapsed="false">
      <c r="A24" s="3"/>
      <c r="B24" s="29"/>
      <c r="C24" s="29"/>
      <c r="D24" s="30"/>
      <c r="E24" s="30"/>
      <c r="F24" s="30"/>
      <c r="G24" s="30"/>
      <c r="H24" s="30"/>
      <c r="I24" s="30"/>
      <c r="J24" s="49"/>
      <c r="K24" s="49"/>
      <c r="L24" s="49"/>
      <c r="M24" s="49"/>
      <c r="N24" s="49"/>
      <c r="O24" s="49"/>
      <c r="P24" s="49"/>
      <c r="Q24" s="50"/>
    </row>
    <row r="25" customFormat="false" ht="33.75" hidden="false" customHeight="false" outlineLevel="0" collapsed="false">
      <c r="A25" s="33" t="n">
        <v>9</v>
      </c>
      <c r="B25" s="34" t="s">
        <v>73</v>
      </c>
      <c r="C25" s="34" t="s">
        <v>74</v>
      </c>
      <c r="D25" s="35" t="n">
        <v>26</v>
      </c>
      <c r="E25" s="35" t="n">
        <v>23</v>
      </c>
      <c r="F25" s="35" t="s">
        <v>23</v>
      </c>
      <c r="G25" s="35" t="s">
        <v>23</v>
      </c>
      <c r="H25" s="35" t="s">
        <v>23</v>
      </c>
      <c r="I25" s="35" t="s">
        <v>23</v>
      </c>
      <c r="J25" s="51" t="s">
        <v>23</v>
      </c>
      <c r="K25" s="51" t="s">
        <v>23</v>
      </c>
      <c r="L25" s="51" t="s">
        <v>23</v>
      </c>
      <c r="M25" s="51" t="s">
        <v>23</v>
      </c>
      <c r="N25" s="51" t="n">
        <v>17</v>
      </c>
      <c r="O25" s="51" t="n">
        <v>17</v>
      </c>
      <c r="P25" s="51" t="n">
        <f aca="false">SUM(D25:O25)</f>
        <v>83</v>
      </c>
      <c r="Q25" s="52" t="n">
        <v>83</v>
      </c>
    </row>
    <row r="26" customFormat="false" ht="33.75" hidden="false" customHeight="false" outlineLevel="0" collapsed="false">
      <c r="A26" s="33" t="n">
        <v>10</v>
      </c>
      <c r="B26" s="34" t="s">
        <v>75</v>
      </c>
      <c r="C26" s="34" t="s">
        <v>76</v>
      </c>
      <c r="D26" s="35" t="s">
        <v>23</v>
      </c>
      <c r="E26" s="35" t="s">
        <v>23</v>
      </c>
      <c r="F26" s="35" t="s">
        <v>23</v>
      </c>
      <c r="G26" s="35" t="s">
        <v>23</v>
      </c>
      <c r="H26" s="35" t="s">
        <v>23</v>
      </c>
      <c r="I26" s="35" t="s">
        <v>23</v>
      </c>
      <c r="J26" s="51" t="s">
        <v>23</v>
      </c>
      <c r="K26" s="51" t="s">
        <v>23</v>
      </c>
      <c r="L26" s="51" t="s">
        <v>23</v>
      </c>
      <c r="M26" s="51" t="s">
        <v>23</v>
      </c>
      <c r="N26" s="51" t="n">
        <v>32</v>
      </c>
      <c r="O26" s="51" t="n">
        <v>30</v>
      </c>
      <c r="P26" s="51" t="n">
        <f aca="false">SUM(D26:O26)</f>
        <v>62</v>
      </c>
      <c r="Q26" s="52" t="n">
        <v>62</v>
      </c>
    </row>
    <row r="27" customFormat="false" ht="33.75" hidden="false" customHeight="false" outlineLevel="0" collapsed="false">
      <c r="A27" s="33" t="n">
        <v>11</v>
      </c>
      <c r="B27" s="34" t="s">
        <v>77</v>
      </c>
      <c r="C27" s="34" t="s">
        <v>78</v>
      </c>
      <c r="D27" s="35" t="s">
        <v>23</v>
      </c>
      <c r="E27" s="35" t="s">
        <v>23</v>
      </c>
      <c r="F27" s="35" t="s">
        <v>23</v>
      </c>
      <c r="G27" s="35" t="s">
        <v>23</v>
      </c>
      <c r="H27" s="35" t="s">
        <v>23</v>
      </c>
      <c r="I27" s="35" t="s">
        <v>23</v>
      </c>
      <c r="J27" s="51" t="s">
        <v>23</v>
      </c>
      <c r="K27" s="51" t="s">
        <v>23</v>
      </c>
      <c r="L27" s="51" t="s">
        <v>23</v>
      </c>
      <c r="M27" s="51" t="s">
        <v>23</v>
      </c>
      <c r="N27" s="51" t="n">
        <v>21</v>
      </c>
      <c r="O27" s="51" t="n">
        <v>20</v>
      </c>
      <c r="P27" s="51" t="n">
        <f aca="false">SUM(D27:O27)</f>
        <v>41</v>
      </c>
      <c r="Q27" s="52" t="n">
        <v>41</v>
      </c>
    </row>
    <row r="28" customFormat="false" ht="33.75" hidden="false" customHeight="false" outlineLevel="0" collapsed="false">
      <c r="A28" s="33" t="n">
        <v>12</v>
      </c>
      <c r="B28" s="34" t="s">
        <v>79</v>
      </c>
      <c r="C28" s="34" t="s">
        <v>80</v>
      </c>
      <c r="D28" s="35" t="s">
        <v>23</v>
      </c>
      <c r="E28" s="35" t="s">
        <v>23</v>
      </c>
      <c r="F28" s="35" t="s">
        <v>23</v>
      </c>
      <c r="G28" s="35" t="s">
        <v>23</v>
      </c>
      <c r="H28" s="35" t="s">
        <v>23</v>
      </c>
      <c r="I28" s="35" t="s">
        <v>23</v>
      </c>
      <c r="J28" s="51" t="s">
        <v>23</v>
      </c>
      <c r="K28" s="51" t="s">
        <v>23</v>
      </c>
      <c r="L28" s="51" t="n">
        <v>0</v>
      </c>
      <c r="M28" s="51" t="n">
        <v>19</v>
      </c>
      <c r="N28" s="51" t="s">
        <v>23</v>
      </c>
      <c r="O28" s="51" t="s">
        <v>23</v>
      </c>
      <c r="P28" s="51" t="n">
        <f aca="false">SUM(D28:O28)</f>
        <v>19</v>
      </c>
      <c r="Q28" s="52" t="n">
        <v>19</v>
      </c>
    </row>
    <row r="29" customFormat="false" ht="33.75" hidden="false" customHeight="false" outlineLevel="0" collapsed="false">
      <c r="A29" s="33" t="n">
        <v>13</v>
      </c>
      <c r="B29" s="34" t="s">
        <v>81</v>
      </c>
      <c r="C29" s="34" t="s">
        <v>33</v>
      </c>
      <c r="D29" s="35" t="s">
        <v>23</v>
      </c>
      <c r="E29" s="35" t="s">
        <v>23</v>
      </c>
      <c r="F29" s="35" t="s">
        <v>23</v>
      </c>
      <c r="G29" s="35" t="s">
        <v>23</v>
      </c>
      <c r="H29" s="35" t="s">
        <v>23</v>
      </c>
      <c r="I29" s="35" t="s">
        <v>23</v>
      </c>
      <c r="J29" s="51" t="n">
        <v>0</v>
      </c>
      <c r="K29" s="51" t="n">
        <v>10.5</v>
      </c>
      <c r="L29" s="51" t="s">
        <v>23</v>
      </c>
      <c r="M29" s="51" t="s">
        <v>23</v>
      </c>
      <c r="N29" s="51" t="s">
        <v>23</v>
      </c>
      <c r="O29" s="51" t="s">
        <v>23</v>
      </c>
      <c r="P29" s="51" t="n">
        <f aca="false">SUM(D29:O29)</f>
        <v>10.5</v>
      </c>
      <c r="Q29" s="52" t="n">
        <v>10.5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70AD47"/>
    <pageSetUpPr fitToPage="false"/>
  </sheetPr>
  <dimension ref="A13:Q26"/>
  <sheetViews>
    <sheetView showFormulas="false" showGridLines="true" showRowColHeaders="true" showZeros="true" rightToLeft="false" tabSelected="false" showOutlineSymbols="true" defaultGridColor="true" view="normal" topLeftCell="A1" colorId="64" zoomScale="47" zoomScaleNormal="47" zoomScalePageLayoutView="100" workbookViewId="0">
      <selection pane="topLeft" activeCell="O4" activeCellId="0" sqref="O4"/>
    </sheetView>
  </sheetViews>
  <sheetFormatPr defaultRowHeight="28.5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47.7"/>
    <col collapsed="false" customWidth="true" hidden="false" outlineLevel="0" max="3" min="3" style="0" width="42"/>
    <col collapsed="false" customWidth="true" hidden="false" outlineLevel="0" max="4" min="4" style="0" width="30.86"/>
    <col collapsed="false" customWidth="true" hidden="false" outlineLevel="0" max="5" min="5" style="0" width="31.28"/>
    <col collapsed="false" customWidth="true" hidden="false" outlineLevel="0" max="7" min="6" style="0" width="14.7"/>
    <col collapsed="false" customWidth="true" hidden="false" outlineLevel="0" max="8" min="8" style="0" width="24.86"/>
    <col collapsed="false" customWidth="true" hidden="false" outlineLevel="0" max="9" min="9" style="0" width="25.29"/>
    <col collapsed="false" customWidth="true" hidden="false" outlineLevel="0" max="10" min="10" style="0" width="23.28"/>
    <col collapsed="false" customWidth="true" hidden="false" outlineLevel="0" max="12" min="11" style="0" width="23.71"/>
    <col collapsed="false" customWidth="true" hidden="false" outlineLevel="0" max="13" min="13" style="0" width="24.29"/>
    <col collapsed="false" customWidth="true" hidden="false" outlineLevel="0" max="14" min="14" style="0" width="16"/>
    <col collapsed="false" customWidth="true" hidden="false" outlineLevel="0" max="15" min="15" style="0" width="16.57"/>
    <col collapsed="false" customWidth="true" hidden="false" outlineLevel="0" max="16" min="16" style="0" width="10.67"/>
    <col collapsed="false" customWidth="false" hidden="false" outlineLevel="0" max="17" min="17" style="53" width="11.42"/>
    <col collapsed="false" customWidth="true" hidden="false" outlineLevel="0" max="1025" min="18" style="0" width="10.67"/>
  </cols>
  <sheetData>
    <row r="13" customFormat="false" ht="30" hidden="false" customHeight="false" outlineLevel="0" collapsed="false">
      <c r="A13" s="3" t="s">
        <v>0</v>
      </c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3" t="s">
        <v>6</v>
      </c>
      <c r="H13" s="3" t="s">
        <v>7</v>
      </c>
      <c r="I13" s="3" t="s">
        <v>8</v>
      </c>
      <c r="J13" s="3" t="s">
        <v>9</v>
      </c>
      <c r="K13" s="3" t="s">
        <v>10</v>
      </c>
      <c r="L13" s="3" t="s">
        <v>11</v>
      </c>
      <c r="M13" s="3" t="s">
        <v>12</v>
      </c>
      <c r="N13" s="3" t="s">
        <v>13</v>
      </c>
      <c r="O13" s="3" t="s">
        <v>14</v>
      </c>
      <c r="P13" s="3" t="s">
        <v>15</v>
      </c>
      <c r="Q13" s="4" t="s">
        <v>16</v>
      </c>
    </row>
    <row r="14" s="40" customFormat="true" ht="33.75" hidden="false" customHeight="false" outlineLevel="0" collapsed="false">
      <c r="A14" s="5" t="n">
        <v>1</v>
      </c>
      <c r="B14" s="6" t="s">
        <v>82</v>
      </c>
      <c r="C14" s="6" t="s">
        <v>25</v>
      </c>
      <c r="D14" s="7" t="n">
        <v>0</v>
      </c>
      <c r="E14" s="7" t="n">
        <v>20</v>
      </c>
      <c r="F14" s="7" t="n">
        <v>37</v>
      </c>
      <c r="G14" s="7" t="n">
        <v>35</v>
      </c>
      <c r="H14" s="7" t="n">
        <v>32</v>
      </c>
      <c r="I14" s="7" t="n">
        <v>26</v>
      </c>
      <c r="J14" s="39" t="n">
        <v>37</v>
      </c>
      <c r="K14" s="39" t="n">
        <v>30</v>
      </c>
      <c r="L14" s="39" t="n">
        <v>37</v>
      </c>
      <c r="M14" s="39" t="s">
        <v>70</v>
      </c>
      <c r="N14" s="39" t="n">
        <v>37</v>
      </c>
      <c r="O14" s="39" t="n">
        <v>35</v>
      </c>
      <c r="P14" s="39" t="n">
        <f aca="false">SUM(D14:O14)</f>
        <v>326</v>
      </c>
      <c r="Q14" s="46" t="n">
        <v>306</v>
      </c>
    </row>
    <row r="15" s="42" customFormat="true" ht="33.75" hidden="false" customHeight="false" outlineLevel="0" collapsed="false">
      <c r="A15" s="10" t="n">
        <v>2</v>
      </c>
      <c r="B15" s="11" t="s">
        <v>83</v>
      </c>
      <c r="C15" s="11" t="s">
        <v>84</v>
      </c>
      <c r="D15" s="12" t="n">
        <v>23</v>
      </c>
      <c r="E15" s="12" t="n">
        <v>23</v>
      </c>
      <c r="F15" s="12" t="n">
        <v>0</v>
      </c>
      <c r="G15" s="12" t="n">
        <v>26</v>
      </c>
      <c r="H15" s="12" t="n">
        <v>20</v>
      </c>
      <c r="I15" s="12" t="n">
        <v>21</v>
      </c>
      <c r="J15" s="41" t="n">
        <v>23</v>
      </c>
      <c r="K15" s="41" t="n">
        <v>23</v>
      </c>
      <c r="L15" s="41" t="n">
        <v>23</v>
      </c>
      <c r="M15" s="41" t="n">
        <v>35</v>
      </c>
      <c r="N15" s="41" t="n">
        <v>20</v>
      </c>
      <c r="O15" s="41" t="n">
        <v>21</v>
      </c>
      <c r="P15" s="41" t="n">
        <f aca="false">SUM(D15:O15)</f>
        <v>258</v>
      </c>
      <c r="Q15" s="46" t="n">
        <v>238</v>
      </c>
    </row>
    <row r="16" s="38" customFormat="true" ht="33.75" hidden="false" customHeight="false" outlineLevel="0" collapsed="false">
      <c r="A16" s="16" t="n">
        <v>4</v>
      </c>
      <c r="B16" s="17" t="s">
        <v>85</v>
      </c>
      <c r="C16" s="17" t="s">
        <v>35</v>
      </c>
      <c r="D16" s="18" t="n">
        <v>0</v>
      </c>
      <c r="E16" s="18" t="s">
        <v>23</v>
      </c>
      <c r="F16" s="18" t="s">
        <v>23</v>
      </c>
      <c r="G16" s="18" t="s">
        <v>23</v>
      </c>
      <c r="H16" s="18" t="n">
        <v>35</v>
      </c>
      <c r="I16" s="18" t="n">
        <v>35</v>
      </c>
      <c r="J16" s="43" t="n">
        <v>26</v>
      </c>
      <c r="K16" s="43" t="n">
        <v>35</v>
      </c>
      <c r="L16" s="43" t="n">
        <v>30</v>
      </c>
      <c r="M16" s="43" t="s">
        <v>70</v>
      </c>
      <c r="N16" s="43" t="n">
        <v>30</v>
      </c>
      <c r="O16" s="43" t="n">
        <v>30</v>
      </c>
      <c r="P16" s="44" t="n">
        <f aca="false">SUM(D16:O16)</f>
        <v>221</v>
      </c>
      <c r="Q16" s="46" t="n">
        <v>221</v>
      </c>
    </row>
    <row r="17" customFormat="false" ht="33.75" hidden="false" customHeight="false" outlineLevel="0" collapsed="false">
      <c r="A17" s="3" t="n">
        <v>3</v>
      </c>
      <c r="B17" s="21" t="s">
        <v>86</v>
      </c>
      <c r="C17" s="21" t="s">
        <v>35</v>
      </c>
      <c r="D17" s="22" t="n">
        <v>0</v>
      </c>
      <c r="E17" s="22" t="n">
        <v>26</v>
      </c>
      <c r="F17" s="22" t="s">
        <v>23</v>
      </c>
      <c r="G17" s="22" t="s">
        <v>23</v>
      </c>
      <c r="H17" s="22" t="n">
        <v>26</v>
      </c>
      <c r="I17" s="22" t="n">
        <v>30</v>
      </c>
      <c r="J17" s="45" t="n">
        <v>0</v>
      </c>
      <c r="K17" s="45" t="n">
        <v>26</v>
      </c>
      <c r="L17" s="45" t="n">
        <v>26</v>
      </c>
      <c r="M17" s="45" t="n">
        <v>30</v>
      </c>
      <c r="N17" s="45" t="n">
        <v>23</v>
      </c>
      <c r="O17" s="45" t="n">
        <v>20</v>
      </c>
      <c r="P17" s="45" t="n">
        <f aca="false">SUM(D17:O17)</f>
        <v>207</v>
      </c>
      <c r="Q17" s="46" t="n">
        <v>207</v>
      </c>
    </row>
    <row r="18" customFormat="false" ht="33.75" hidden="false" customHeight="false" outlineLevel="0" collapsed="false">
      <c r="A18" s="3" t="n">
        <v>5</v>
      </c>
      <c r="B18" s="24" t="s">
        <v>87</v>
      </c>
      <c r="C18" s="24" t="s">
        <v>47</v>
      </c>
      <c r="D18" s="25" t="s">
        <v>23</v>
      </c>
      <c r="E18" s="25" t="s">
        <v>23</v>
      </c>
      <c r="F18" s="25" t="s">
        <v>23</v>
      </c>
      <c r="G18" s="25" t="s">
        <v>23</v>
      </c>
      <c r="H18" s="25" t="n">
        <v>21</v>
      </c>
      <c r="I18" s="25" t="n">
        <v>23</v>
      </c>
      <c r="J18" s="47" t="n">
        <v>21</v>
      </c>
      <c r="K18" s="47" t="n">
        <v>21</v>
      </c>
      <c r="L18" s="47" t="n">
        <v>21</v>
      </c>
      <c r="M18" s="47" t="n">
        <v>0</v>
      </c>
      <c r="N18" s="47" t="n">
        <v>21</v>
      </c>
      <c r="O18" s="47" t="n">
        <v>23</v>
      </c>
      <c r="P18" s="47" t="n">
        <f aca="false">SUM(D18:O18)</f>
        <v>151</v>
      </c>
      <c r="Q18" s="48" t="n">
        <v>151</v>
      </c>
    </row>
    <row r="19" customFormat="false" ht="33.75" hidden="false" customHeight="false" outlineLevel="0" collapsed="false">
      <c r="A19" s="3"/>
      <c r="B19" s="29"/>
      <c r="C19" s="29"/>
      <c r="D19" s="30"/>
      <c r="E19" s="30"/>
      <c r="F19" s="30"/>
      <c r="G19" s="30"/>
      <c r="H19" s="30"/>
      <c r="I19" s="30"/>
      <c r="J19" s="49"/>
      <c r="K19" s="49"/>
      <c r="L19" s="49"/>
      <c r="M19" s="49"/>
      <c r="N19" s="49"/>
      <c r="O19" s="49"/>
      <c r="P19" s="49"/>
      <c r="Q19" s="50"/>
    </row>
    <row r="20" customFormat="false" ht="33.75" hidden="false" customHeight="false" outlineLevel="0" collapsed="false">
      <c r="A20" s="3"/>
      <c r="B20" s="29"/>
      <c r="C20" s="29"/>
      <c r="D20" s="30"/>
      <c r="E20" s="30"/>
      <c r="F20" s="30"/>
      <c r="G20" s="30"/>
      <c r="H20" s="30"/>
      <c r="I20" s="30"/>
      <c r="J20" s="49"/>
      <c r="K20" s="49"/>
      <c r="L20" s="49"/>
      <c r="M20" s="49"/>
      <c r="N20" s="49"/>
      <c r="O20" s="49"/>
      <c r="P20" s="49"/>
      <c r="Q20" s="50"/>
    </row>
    <row r="21" customFormat="false" ht="33.75" hidden="false" customHeight="false" outlineLevel="0" collapsed="false">
      <c r="A21" s="3"/>
      <c r="B21" s="29"/>
      <c r="C21" s="29"/>
      <c r="D21" s="30"/>
      <c r="E21" s="30"/>
      <c r="F21" s="30"/>
      <c r="G21" s="30"/>
      <c r="H21" s="30"/>
      <c r="I21" s="30"/>
      <c r="J21" s="49"/>
      <c r="K21" s="49"/>
      <c r="L21" s="49"/>
      <c r="M21" s="49"/>
      <c r="N21" s="49"/>
      <c r="O21" s="49"/>
      <c r="P21" s="49"/>
      <c r="Q21" s="50"/>
    </row>
    <row r="22" customFormat="false" ht="33.75" hidden="false" customHeight="false" outlineLevel="0" collapsed="false">
      <c r="A22" s="33" t="n">
        <v>7</v>
      </c>
      <c r="B22" s="34" t="s">
        <v>88</v>
      </c>
      <c r="C22" s="34" t="s">
        <v>47</v>
      </c>
      <c r="D22" s="35" t="n">
        <v>37</v>
      </c>
      <c r="E22" s="35" t="n">
        <v>30</v>
      </c>
      <c r="F22" s="35" t="s">
        <v>23</v>
      </c>
      <c r="G22" s="35" t="s">
        <v>23</v>
      </c>
      <c r="H22" s="35" t="s">
        <v>23</v>
      </c>
      <c r="I22" s="35" t="s">
        <v>23</v>
      </c>
      <c r="J22" s="51" t="s">
        <v>23</v>
      </c>
      <c r="K22" s="51" t="s">
        <v>23</v>
      </c>
      <c r="L22" s="51" t="s">
        <v>23</v>
      </c>
      <c r="M22" s="51" t="s">
        <v>23</v>
      </c>
      <c r="N22" s="51" t="n">
        <v>26</v>
      </c>
      <c r="O22" s="51" t="n">
        <v>26</v>
      </c>
      <c r="P22" s="51" t="n">
        <f aca="false">SUM(D22:O22)</f>
        <v>119</v>
      </c>
      <c r="Q22" s="52" t="n">
        <v>119</v>
      </c>
    </row>
    <row r="23" customFormat="false" ht="33.75" hidden="false" customHeight="false" outlineLevel="0" collapsed="false">
      <c r="A23" s="33" t="n">
        <v>6</v>
      </c>
      <c r="B23" s="34" t="s">
        <v>89</v>
      </c>
      <c r="C23" s="34" t="s">
        <v>47</v>
      </c>
      <c r="D23" s="35" t="n">
        <v>30</v>
      </c>
      <c r="E23" s="35" t="n">
        <v>35</v>
      </c>
      <c r="F23" s="35" t="s">
        <v>23</v>
      </c>
      <c r="G23" s="35" t="s">
        <v>23</v>
      </c>
      <c r="H23" s="35" t="n">
        <v>23</v>
      </c>
      <c r="I23" s="35" t="n">
        <v>0</v>
      </c>
      <c r="J23" s="51" t="s">
        <v>23</v>
      </c>
      <c r="K23" s="51" t="s">
        <v>23</v>
      </c>
      <c r="L23" s="51" t="s">
        <v>23</v>
      </c>
      <c r="M23" s="51" t="s">
        <v>23</v>
      </c>
      <c r="N23" s="51" t="s">
        <v>23</v>
      </c>
      <c r="O23" s="51" t="s">
        <v>23</v>
      </c>
      <c r="P23" s="51" t="n">
        <f aca="false">SUM(D23:O23)</f>
        <v>88</v>
      </c>
      <c r="Q23" s="52" t="n">
        <v>88</v>
      </c>
    </row>
    <row r="24" customFormat="false" ht="33.75" hidden="false" customHeight="false" outlineLevel="0" collapsed="false">
      <c r="A24" s="33" t="n">
        <v>8</v>
      </c>
      <c r="B24" s="34" t="s">
        <v>90</v>
      </c>
      <c r="C24" s="34" t="s">
        <v>25</v>
      </c>
      <c r="D24" s="35" t="s">
        <v>23</v>
      </c>
      <c r="E24" s="35" t="s">
        <v>23</v>
      </c>
      <c r="F24" s="35" t="n">
        <v>30</v>
      </c>
      <c r="G24" s="35" t="n">
        <v>30</v>
      </c>
      <c r="H24" s="35" t="s">
        <v>23</v>
      </c>
      <c r="I24" s="35" t="s">
        <v>23</v>
      </c>
      <c r="J24" s="51" t="s">
        <v>23</v>
      </c>
      <c r="K24" s="51" t="s">
        <v>23</v>
      </c>
      <c r="L24" s="51" t="s">
        <v>23</v>
      </c>
      <c r="M24" s="51" t="s">
        <v>23</v>
      </c>
      <c r="N24" s="51" t="s">
        <v>23</v>
      </c>
      <c r="O24" s="51" t="s">
        <v>23</v>
      </c>
      <c r="P24" s="51" t="n">
        <f aca="false">SUM(D24:O24)</f>
        <v>60</v>
      </c>
      <c r="Q24" s="52" t="n">
        <v>60</v>
      </c>
    </row>
    <row r="25" customFormat="false" ht="33.75" hidden="false" customHeight="false" outlineLevel="0" collapsed="false">
      <c r="A25" s="33" t="n">
        <v>9</v>
      </c>
      <c r="B25" s="34" t="s">
        <v>91</v>
      </c>
      <c r="C25" s="34" t="s">
        <v>47</v>
      </c>
      <c r="D25" s="35" t="n">
        <v>26</v>
      </c>
      <c r="E25" s="35" t="n">
        <v>21</v>
      </c>
      <c r="F25" s="35" t="s">
        <v>23</v>
      </c>
      <c r="G25" s="35" t="s">
        <v>23</v>
      </c>
      <c r="H25" s="35" t="s">
        <v>23</v>
      </c>
      <c r="I25" s="35" t="s">
        <v>23</v>
      </c>
      <c r="J25" s="51" t="s">
        <v>23</v>
      </c>
      <c r="K25" s="51" t="s">
        <v>23</v>
      </c>
      <c r="L25" s="51" t="s">
        <v>23</v>
      </c>
      <c r="M25" s="51" t="s">
        <v>23</v>
      </c>
      <c r="N25" s="51" t="s">
        <v>23</v>
      </c>
      <c r="O25" s="51" t="s">
        <v>23</v>
      </c>
      <c r="P25" s="51" t="n">
        <f aca="false">SUM(D25:O25)</f>
        <v>47</v>
      </c>
      <c r="Q25" s="52" t="n">
        <v>47</v>
      </c>
    </row>
    <row r="26" customFormat="false" ht="33.75" hidden="false" customHeight="false" outlineLevel="0" collapsed="false">
      <c r="A26" s="33" t="n">
        <v>10</v>
      </c>
      <c r="B26" s="34" t="s">
        <v>92</v>
      </c>
      <c r="C26" s="34" t="s">
        <v>28</v>
      </c>
      <c r="D26" s="35" t="s">
        <v>23</v>
      </c>
      <c r="E26" s="35" t="s">
        <v>23</v>
      </c>
      <c r="F26" s="35" t="s">
        <v>23</v>
      </c>
      <c r="G26" s="35" t="s">
        <v>23</v>
      </c>
      <c r="H26" s="35" t="s">
        <v>23</v>
      </c>
      <c r="I26" s="35" t="s">
        <v>23</v>
      </c>
      <c r="J26" s="51" t="n">
        <v>30</v>
      </c>
      <c r="K26" s="51" t="s">
        <v>70</v>
      </c>
      <c r="L26" s="51" t="s">
        <v>23</v>
      </c>
      <c r="M26" s="51" t="s">
        <v>23</v>
      </c>
      <c r="N26" s="51" t="s">
        <v>23</v>
      </c>
      <c r="O26" s="51" t="s">
        <v>23</v>
      </c>
      <c r="P26" s="51" t="n">
        <f aca="false">SUM(D26:O26)</f>
        <v>30</v>
      </c>
      <c r="Q26" s="52" t="n">
        <v>30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548235"/>
    <pageSetUpPr fitToPage="false"/>
  </sheetPr>
  <dimension ref="A13:Q30"/>
  <sheetViews>
    <sheetView showFormulas="false" showGridLines="true" showRowColHeaders="true" showZeros="true" rightToLeft="false" tabSelected="false" showOutlineSymbols="true" defaultGridColor="true" view="normal" topLeftCell="A1" colorId="64" zoomScale="47" zoomScaleNormal="47" zoomScalePageLayoutView="100" workbookViewId="0">
      <selection pane="topLeft" activeCell="O4" activeCellId="0" sqref="O4"/>
    </sheetView>
  </sheetViews>
  <sheetFormatPr defaultRowHeight="28.5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51.42"/>
    <col collapsed="false" customWidth="true" hidden="false" outlineLevel="0" max="3" min="3" style="0" width="51"/>
    <col collapsed="false" customWidth="true" hidden="false" outlineLevel="0" max="4" min="4" style="0" width="30.86"/>
    <col collapsed="false" customWidth="true" hidden="false" outlineLevel="0" max="5" min="5" style="0" width="31.28"/>
    <col collapsed="false" customWidth="true" hidden="false" outlineLevel="0" max="6" min="6" style="0" width="12.86"/>
    <col collapsed="false" customWidth="true" hidden="false" outlineLevel="0" max="7" min="7" style="0" width="12.57"/>
    <col collapsed="false" customWidth="true" hidden="false" outlineLevel="0" max="8" min="8" style="0" width="24.86"/>
    <col collapsed="false" customWidth="true" hidden="false" outlineLevel="0" max="9" min="9" style="0" width="25.29"/>
    <col collapsed="false" customWidth="true" hidden="false" outlineLevel="0" max="10" min="10" style="0" width="23.28"/>
    <col collapsed="false" customWidth="true" hidden="false" outlineLevel="0" max="12" min="11" style="0" width="23.71"/>
    <col collapsed="false" customWidth="true" hidden="false" outlineLevel="0" max="13" min="13" style="0" width="24.29"/>
    <col collapsed="false" customWidth="true" hidden="false" outlineLevel="0" max="14" min="14" style="0" width="16"/>
    <col collapsed="false" customWidth="true" hidden="false" outlineLevel="0" max="15" min="15" style="0" width="16.57"/>
    <col collapsed="false" customWidth="true" hidden="false" outlineLevel="0" max="16" min="16" style="0" width="10.67"/>
    <col collapsed="false" customWidth="false" hidden="false" outlineLevel="0" max="17" min="17" style="53" width="11.42"/>
    <col collapsed="false" customWidth="true" hidden="false" outlineLevel="0" max="1025" min="18" style="0" width="10.67"/>
  </cols>
  <sheetData>
    <row r="13" customFormat="false" ht="30" hidden="false" customHeight="false" outlineLevel="0" collapsed="false">
      <c r="A13" s="3" t="s">
        <v>0</v>
      </c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3" t="s">
        <v>6</v>
      </c>
      <c r="H13" s="3" t="s">
        <v>7</v>
      </c>
      <c r="I13" s="3" t="s">
        <v>8</v>
      </c>
      <c r="J13" s="3" t="s">
        <v>9</v>
      </c>
      <c r="K13" s="3" t="s">
        <v>10</v>
      </c>
      <c r="L13" s="3" t="s">
        <v>11</v>
      </c>
      <c r="M13" s="3" t="s">
        <v>12</v>
      </c>
      <c r="N13" s="3" t="s">
        <v>13</v>
      </c>
      <c r="O13" s="3" t="s">
        <v>14</v>
      </c>
      <c r="P13" s="3" t="s">
        <v>15</v>
      </c>
      <c r="Q13" s="4" t="s">
        <v>16</v>
      </c>
    </row>
    <row r="14" s="40" customFormat="true" ht="33.75" hidden="false" customHeight="false" outlineLevel="0" collapsed="false">
      <c r="A14" s="5" t="n">
        <v>1</v>
      </c>
      <c r="B14" s="6" t="s">
        <v>93</v>
      </c>
      <c r="C14" s="6" t="s">
        <v>25</v>
      </c>
      <c r="D14" s="7" t="n">
        <v>35</v>
      </c>
      <c r="E14" s="7" t="n">
        <v>30</v>
      </c>
      <c r="F14" s="7" t="n">
        <v>37</v>
      </c>
      <c r="G14" s="7" t="n">
        <v>30</v>
      </c>
      <c r="H14" s="7" t="n">
        <v>30</v>
      </c>
      <c r="I14" s="7" t="n">
        <v>30</v>
      </c>
      <c r="J14" s="39" t="n">
        <v>37</v>
      </c>
      <c r="K14" s="39" t="n">
        <v>26</v>
      </c>
      <c r="L14" s="39" t="n">
        <v>37</v>
      </c>
      <c r="M14" s="39" t="s">
        <v>70</v>
      </c>
      <c r="N14" s="39" t="n">
        <v>35</v>
      </c>
      <c r="O14" s="39" t="n">
        <v>35</v>
      </c>
      <c r="P14" s="39" t="n">
        <f aca="false">SUM(D14:O14)</f>
        <v>362</v>
      </c>
      <c r="Q14" s="46" t="n">
        <v>306</v>
      </c>
    </row>
    <row r="15" s="42" customFormat="true" ht="33.75" hidden="false" customHeight="false" outlineLevel="0" collapsed="false">
      <c r="A15" s="10" t="n">
        <v>2</v>
      </c>
      <c r="B15" s="11" t="s">
        <v>94</v>
      </c>
      <c r="C15" s="11" t="s">
        <v>33</v>
      </c>
      <c r="D15" s="12" t="n">
        <v>30</v>
      </c>
      <c r="E15" s="12" t="n">
        <v>23</v>
      </c>
      <c r="F15" s="12" t="n">
        <v>18</v>
      </c>
      <c r="G15" s="12" t="n">
        <v>19</v>
      </c>
      <c r="H15" s="12" t="n">
        <v>35</v>
      </c>
      <c r="I15" s="12" t="n">
        <v>19</v>
      </c>
      <c r="J15" s="41" t="n">
        <v>0</v>
      </c>
      <c r="K15" s="41" t="n">
        <v>20</v>
      </c>
      <c r="L15" s="41" t="n">
        <v>30</v>
      </c>
      <c r="M15" s="41" t="n">
        <v>35</v>
      </c>
      <c r="N15" s="41" t="n">
        <v>32</v>
      </c>
      <c r="O15" s="41" t="n">
        <v>30</v>
      </c>
      <c r="P15" s="41" t="n">
        <f aca="false">SUM(D15:O15)</f>
        <v>291</v>
      </c>
      <c r="Q15" s="46" t="n">
        <f aca="false">291-18</f>
        <v>273</v>
      </c>
    </row>
    <row r="16" s="38" customFormat="true" ht="33.75" hidden="false" customHeight="false" outlineLevel="0" collapsed="false">
      <c r="A16" s="16" t="n">
        <v>3</v>
      </c>
      <c r="B16" s="17" t="s">
        <v>95</v>
      </c>
      <c r="C16" s="17" t="s">
        <v>96</v>
      </c>
      <c r="D16" s="18" t="n">
        <v>26</v>
      </c>
      <c r="E16" s="18" t="n">
        <v>35</v>
      </c>
      <c r="F16" s="18" t="n">
        <v>21</v>
      </c>
      <c r="G16" s="18" t="n">
        <v>35</v>
      </c>
      <c r="H16" s="18" t="n">
        <v>18</v>
      </c>
      <c r="I16" s="18" t="n">
        <v>26</v>
      </c>
      <c r="J16" s="43" t="n">
        <v>26</v>
      </c>
      <c r="K16" s="43" t="n">
        <v>30</v>
      </c>
      <c r="L16" s="43" t="n">
        <v>19</v>
      </c>
      <c r="M16" s="43" t="n">
        <v>18</v>
      </c>
      <c r="N16" s="43" t="n">
        <v>23</v>
      </c>
      <c r="O16" s="43" t="n">
        <v>23</v>
      </c>
      <c r="P16" s="44" t="n">
        <f aca="false">SUM(D16:O16)</f>
        <v>300</v>
      </c>
      <c r="Q16" s="46" t="n">
        <f aca="false">300-36</f>
        <v>264</v>
      </c>
    </row>
    <row r="17" customFormat="false" ht="33.75" hidden="false" customHeight="false" outlineLevel="0" collapsed="false">
      <c r="A17" s="3" t="n">
        <v>4</v>
      </c>
      <c r="B17" s="21" t="s">
        <v>97</v>
      </c>
      <c r="C17" s="21" t="s">
        <v>98</v>
      </c>
      <c r="D17" s="22" t="n">
        <v>20</v>
      </c>
      <c r="E17" s="22" t="n">
        <v>26</v>
      </c>
      <c r="F17" s="22" t="n">
        <v>19</v>
      </c>
      <c r="G17" s="22" t="n">
        <v>17</v>
      </c>
      <c r="H17" s="22" t="n">
        <v>23</v>
      </c>
      <c r="I17" s="22" t="n">
        <v>35</v>
      </c>
      <c r="J17" s="45" t="n">
        <v>23</v>
      </c>
      <c r="K17" s="45" t="n">
        <v>21</v>
      </c>
      <c r="L17" s="45" t="n">
        <v>23</v>
      </c>
      <c r="M17" s="45" t="n">
        <v>26</v>
      </c>
      <c r="N17" s="45" t="n">
        <v>18</v>
      </c>
      <c r="O17" s="45" t="n">
        <v>20</v>
      </c>
      <c r="P17" s="45" t="n">
        <f aca="false">SUM(D17:O17)</f>
        <v>271</v>
      </c>
      <c r="Q17" s="46" t="n">
        <f aca="false">271-35</f>
        <v>236</v>
      </c>
    </row>
    <row r="18" customFormat="false" ht="33.75" hidden="false" customHeight="false" outlineLevel="0" collapsed="false">
      <c r="A18" s="3" t="n">
        <v>5</v>
      </c>
      <c r="B18" s="21" t="s">
        <v>99</v>
      </c>
      <c r="C18" s="21" t="s">
        <v>47</v>
      </c>
      <c r="D18" s="22" t="n">
        <v>21</v>
      </c>
      <c r="E18" s="22" t="n">
        <v>20</v>
      </c>
      <c r="F18" s="22" t="n">
        <v>16</v>
      </c>
      <c r="G18" s="22" t="n">
        <v>23</v>
      </c>
      <c r="H18" s="22" t="n">
        <v>26</v>
      </c>
      <c r="I18" s="22" t="n">
        <v>18</v>
      </c>
      <c r="J18" s="45" t="n">
        <v>21</v>
      </c>
      <c r="K18" s="45" t="s">
        <v>23</v>
      </c>
      <c r="L18" s="45" t="n">
        <v>21</v>
      </c>
      <c r="M18" s="45" t="n">
        <v>21</v>
      </c>
      <c r="N18" s="45" t="n">
        <v>21</v>
      </c>
      <c r="O18" s="45" t="n">
        <v>17</v>
      </c>
      <c r="P18" s="45" t="n">
        <f aca="false">SUM(D18:O18)</f>
        <v>225</v>
      </c>
      <c r="Q18" s="46" t="n">
        <f aca="false">225-16</f>
        <v>209</v>
      </c>
    </row>
    <row r="19" customFormat="false" ht="33.75" hidden="false" customHeight="false" outlineLevel="0" collapsed="false">
      <c r="A19" s="3" t="n">
        <v>6</v>
      </c>
      <c r="B19" s="21" t="s">
        <v>100</v>
      </c>
      <c r="C19" s="21" t="s">
        <v>96</v>
      </c>
      <c r="D19" s="22" t="n">
        <v>23</v>
      </c>
      <c r="E19" s="22" t="n">
        <v>19</v>
      </c>
      <c r="F19" s="22" t="n">
        <v>0</v>
      </c>
      <c r="G19" s="22" t="n">
        <v>21</v>
      </c>
      <c r="H19" s="22" t="n">
        <v>21</v>
      </c>
      <c r="I19" s="22" t="n">
        <v>17</v>
      </c>
      <c r="J19" s="45" t="n">
        <v>18</v>
      </c>
      <c r="K19" s="45" t="n">
        <v>19</v>
      </c>
      <c r="L19" s="45" t="n">
        <v>20</v>
      </c>
      <c r="M19" s="45" t="n">
        <v>19</v>
      </c>
      <c r="N19" s="45" t="n">
        <v>26</v>
      </c>
      <c r="O19" s="45" t="n">
        <v>21</v>
      </c>
      <c r="P19" s="45" t="n">
        <f aca="false">SUM(D19:O19)</f>
        <v>224</v>
      </c>
      <c r="Q19" s="46" t="n">
        <f aca="false">224-17</f>
        <v>207</v>
      </c>
    </row>
    <row r="20" customFormat="false" ht="33.75" hidden="false" customHeight="false" outlineLevel="0" collapsed="false">
      <c r="A20" s="3" t="n">
        <v>7</v>
      </c>
      <c r="B20" s="21" t="s">
        <v>101</v>
      </c>
      <c r="C20" s="21" t="s">
        <v>33</v>
      </c>
      <c r="D20" s="22" t="n">
        <v>17</v>
      </c>
      <c r="E20" s="22" t="n">
        <v>17</v>
      </c>
      <c r="F20" s="22" t="n">
        <v>26</v>
      </c>
      <c r="G20" s="22" t="n">
        <v>18</v>
      </c>
      <c r="H20" s="22" t="n">
        <v>20</v>
      </c>
      <c r="I20" s="22" t="n">
        <v>23</v>
      </c>
      <c r="J20" s="45" t="n">
        <v>19</v>
      </c>
      <c r="K20" s="45" t="n">
        <v>23</v>
      </c>
      <c r="L20" s="45" t="s">
        <v>70</v>
      </c>
      <c r="M20" s="45" t="n">
        <v>23</v>
      </c>
      <c r="N20" s="45" t="n">
        <v>0</v>
      </c>
      <c r="O20" s="45" t="n">
        <v>26</v>
      </c>
      <c r="P20" s="45" t="n">
        <f aca="false">SUM(D20:O20)</f>
        <v>212</v>
      </c>
      <c r="Q20" s="46" t="n">
        <f aca="false">212-17</f>
        <v>195</v>
      </c>
    </row>
    <row r="21" customFormat="false" ht="33.75" hidden="false" customHeight="false" outlineLevel="0" collapsed="false">
      <c r="A21" s="3" t="n">
        <v>8</v>
      </c>
      <c r="B21" s="21" t="s">
        <v>102</v>
      </c>
      <c r="C21" s="21" t="s">
        <v>103</v>
      </c>
      <c r="D21" s="22" t="n">
        <v>19</v>
      </c>
      <c r="E21" s="22" t="n">
        <v>18</v>
      </c>
      <c r="F21" s="22" t="n">
        <v>20</v>
      </c>
      <c r="G21" s="22" t="n">
        <v>15</v>
      </c>
      <c r="H21" s="22" t="s">
        <v>23</v>
      </c>
      <c r="I21" s="22" t="s">
        <v>23</v>
      </c>
      <c r="J21" s="45" t="n">
        <v>20</v>
      </c>
      <c r="K21" s="45" t="n">
        <v>0</v>
      </c>
      <c r="L21" s="45" t="n">
        <v>26</v>
      </c>
      <c r="M21" s="45" t="n">
        <v>30</v>
      </c>
      <c r="N21" s="45" t="s">
        <v>23</v>
      </c>
      <c r="O21" s="45" t="s">
        <v>23</v>
      </c>
      <c r="P21" s="45" t="n">
        <f aca="false">SUM(D21:O21)</f>
        <v>148</v>
      </c>
      <c r="Q21" s="46" t="n">
        <v>148</v>
      </c>
    </row>
    <row r="22" customFormat="false" ht="33.75" hidden="false" customHeight="false" outlineLevel="0" collapsed="false">
      <c r="A22" s="3" t="n">
        <v>9</v>
      </c>
      <c r="B22" s="24" t="s">
        <v>104</v>
      </c>
      <c r="C22" s="24" t="s">
        <v>50</v>
      </c>
      <c r="D22" s="25" t="n">
        <v>20</v>
      </c>
      <c r="E22" s="25" t="n">
        <v>21</v>
      </c>
      <c r="F22" s="25" t="n">
        <v>17</v>
      </c>
      <c r="G22" s="25" t="n">
        <v>26</v>
      </c>
      <c r="H22" s="25" t="n">
        <v>17</v>
      </c>
      <c r="I22" s="25" t="n">
        <v>20</v>
      </c>
      <c r="J22" s="47" t="s">
        <v>23</v>
      </c>
      <c r="K22" s="47" t="s">
        <v>23</v>
      </c>
      <c r="L22" s="47" t="s">
        <v>23</v>
      </c>
      <c r="M22" s="47" t="s">
        <v>23</v>
      </c>
      <c r="N22" s="47" t="s">
        <v>23</v>
      </c>
      <c r="O22" s="47" t="s">
        <v>23</v>
      </c>
      <c r="P22" s="47" t="n">
        <f aca="false">SUM(D22:O22)</f>
        <v>121</v>
      </c>
      <c r="Q22" s="48" t="n">
        <v>121</v>
      </c>
    </row>
    <row r="23" customFormat="false" ht="33.75" hidden="false" customHeight="false" outlineLevel="0" collapsed="false">
      <c r="A23" s="3"/>
      <c r="B23" s="29"/>
      <c r="C23" s="29"/>
      <c r="D23" s="30"/>
      <c r="E23" s="30"/>
      <c r="F23" s="30"/>
      <c r="G23" s="30"/>
      <c r="H23" s="30"/>
      <c r="I23" s="30"/>
      <c r="J23" s="49"/>
      <c r="K23" s="49"/>
      <c r="L23" s="49"/>
      <c r="M23" s="49"/>
      <c r="N23" s="49"/>
      <c r="O23" s="49"/>
      <c r="P23" s="49"/>
      <c r="Q23" s="50"/>
    </row>
    <row r="24" customFormat="false" ht="33.75" hidden="false" customHeight="false" outlineLevel="0" collapsed="false">
      <c r="A24" s="3"/>
      <c r="B24" s="29"/>
      <c r="C24" s="29"/>
      <c r="D24" s="30"/>
      <c r="E24" s="30"/>
      <c r="F24" s="30"/>
      <c r="G24" s="30"/>
      <c r="H24" s="30"/>
      <c r="I24" s="30"/>
      <c r="J24" s="49"/>
      <c r="K24" s="49"/>
      <c r="L24" s="49"/>
      <c r="M24" s="49"/>
      <c r="N24" s="49"/>
      <c r="O24" s="49"/>
      <c r="P24" s="49"/>
      <c r="Q24" s="50"/>
    </row>
    <row r="25" customFormat="false" ht="33.75" hidden="false" customHeight="false" outlineLevel="0" collapsed="false">
      <c r="A25" s="3"/>
      <c r="B25" s="29"/>
      <c r="C25" s="29"/>
      <c r="D25" s="30"/>
      <c r="E25" s="30"/>
      <c r="F25" s="30"/>
      <c r="G25" s="30"/>
      <c r="H25" s="30"/>
      <c r="I25" s="30"/>
      <c r="J25" s="49"/>
      <c r="K25" s="49"/>
      <c r="L25" s="49"/>
      <c r="M25" s="49"/>
      <c r="N25" s="49"/>
      <c r="O25" s="49"/>
      <c r="P25" s="49"/>
      <c r="Q25" s="50"/>
    </row>
    <row r="26" customFormat="false" ht="33.75" hidden="false" customHeight="false" outlineLevel="0" collapsed="false">
      <c r="A26" s="33" t="n">
        <v>10</v>
      </c>
      <c r="B26" s="34" t="s">
        <v>105</v>
      </c>
      <c r="C26" s="34" t="s">
        <v>55</v>
      </c>
      <c r="D26" s="35" t="s">
        <v>23</v>
      </c>
      <c r="E26" s="35" t="s">
        <v>23</v>
      </c>
      <c r="F26" s="35" t="s">
        <v>23</v>
      </c>
      <c r="G26" s="35" t="s">
        <v>23</v>
      </c>
      <c r="H26" s="35" t="n">
        <v>19</v>
      </c>
      <c r="I26" s="35" t="n">
        <v>21</v>
      </c>
      <c r="J26" s="51" t="n">
        <v>30</v>
      </c>
      <c r="K26" s="51" t="n">
        <v>35</v>
      </c>
      <c r="L26" s="51" t="s">
        <v>23</v>
      </c>
      <c r="M26" s="51" t="s">
        <v>23</v>
      </c>
      <c r="N26" s="51" t="s">
        <v>23</v>
      </c>
      <c r="O26" s="51" t="s">
        <v>23</v>
      </c>
      <c r="P26" s="51" t="n">
        <f aca="false">SUM(D26:O26)</f>
        <v>105</v>
      </c>
      <c r="Q26" s="52" t="n">
        <v>105</v>
      </c>
    </row>
    <row r="27" customFormat="false" ht="33.75" hidden="false" customHeight="false" outlineLevel="0" collapsed="false">
      <c r="A27" s="33" t="n">
        <v>11</v>
      </c>
      <c r="B27" s="34" t="s">
        <v>106</v>
      </c>
      <c r="C27" s="34" t="s">
        <v>69</v>
      </c>
      <c r="D27" s="35" t="s">
        <v>23</v>
      </c>
      <c r="E27" s="35" t="s">
        <v>23</v>
      </c>
      <c r="F27" s="35" t="s">
        <v>23</v>
      </c>
      <c r="G27" s="35" t="s">
        <v>23</v>
      </c>
      <c r="H27" s="35" t="s">
        <v>23</v>
      </c>
      <c r="I27" s="35" t="s">
        <v>23</v>
      </c>
      <c r="J27" s="51" t="s">
        <v>23</v>
      </c>
      <c r="K27" s="51" t="s">
        <v>23</v>
      </c>
      <c r="L27" s="51" t="n">
        <v>18</v>
      </c>
      <c r="M27" s="51" t="n">
        <v>20</v>
      </c>
      <c r="N27" s="51" t="n">
        <v>19</v>
      </c>
      <c r="O27" s="51" t="n">
        <v>18</v>
      </c>
      <c r="P27" s="51" t="n">
        <f aca="false">SUM(D27:O27)</f>
        <v>75</v>
      </c>
      <c r="Q27" s="52" t="n">
        <v>75</v>
      </c>
    </row>
    <row r="28" customFormat="false" ht="33.75" hidden="false" customHeight="false" outlineLevel="0" collapsed="false">
      <c r="A28" s="33" t="n">
        <v>12</v>
      </c>
      <c r="B28" s="34" t="s">
        <v>107</v>
      </c>
      <c r="C28" s="34" t="s">
        <v>25</v>
      </c>
      <c r="D28" s="35" t="s">
        <v>23</v>
      </c>
      <c r="E28" s="35" t="s">
        <v>23</v>
      </c>
      <c r="F28" s="35" t="n">
        <v>30</v>
      </c>
      <c r="G28" s="35" t="n">
        <v>20</v>
      </c>
      <c r="H28" s="35" t="n">
        <v>2</v>
      </c>
      <c r="I28" s="35" t="n">
        <v>16</v>
      </c>
      <c r="J28" s="51" t="s">
        <v>23</v>
      </c>
      <c r="K28" s="51" t="s">
        <v>23</v>
      </c>
      <c r="L28" s="51" t="s">
        <v>23</v>
      </c>
      <c r="M28" s="51" t="s">
        <v>23</v>
      </c>
      <c r="N28" s="51" t="s">
        <v>23</v>
      </c>
      <c r="O28" s="51" t="s">
        <v>23</v>
      </c>
      <c r="P28" s="51" t="n">
        <f aca="false">SUM(D28:O28)</f>
        <v>68</v>
      </c>
      <c r="Q28" s="52" t="n">
        <v>68</v>
      </c>
    </row>
    <row r="29" customFormat="false" ht="33.75" hidden="false" customHeight="false" outlineLevel="0" collapsed="false">
      <c r="A29" s="33" t="n">
        <v>13</v>
      </c>
      <c r="B29" s="34" t="s">
        <v>108</v>
      </c>
      <c r="C29" s="34" t="s">
        <v>69</v>
      </c>
      <c r="D29" s="35" t="s">
        <v>23</v>
      </c>
      <c r="E29" s="35" t="s">
        <v>23</v>
      </c>
      <c r="F29" s="35" t="n">
        <v>23</v>
      </c>
      <c r="G29" s="35" t="n">
        <v>16</v>
      </c>
      <c r="H29" s="35" t="s">
        <v>23</v>
      </c>
      <c r="I29" s="35" t="s">
        <v>23</v>
      </c>
      <c r="J29" s="51" t="s">
        <v>23</v>
      </c>
      <c r="K29" s="51" t="s">
        <v>23</v>
      </c>
      <c r="L29" s="51" t="s">
        <v>23</v>
      </c>
      <c r="M29" s="51" t="s">
        <v>23</v>
      </c>
      <c r="N29" s="51" t="s">
        <v>23</v>
      </c>
      <c r="O29" s="51" t="s">
        <v>23</v>
      </c>
      <c r="P29" s="51" t="n">
        <f aca="false">SUM(D29:O29)</f>
        <v>39</v>
      </c>
      <c r="Q29" s="52" t="n">
        <v>39</v>
      </c>
    </row>
    <row r="30" customFormat="false" ht="33.75" hidden="false" customHeight="false" outlineLevel="0" collapsed="false">
      <c r="A30" s="33" t="n">
        <v>14</v>
      </c>
      <c r="B30" s="34" t="s">
        <v>109</v>
      </c>
      <c r="C30" s="34" t="s">
        <v>110</v>
      </c>
      <c r="D30" s="35" t="s">
        <v>23</v>
      </c>
      <c r="E30" s="35" t="s">
        <v>23</v>
      </c>
      <c r="F30" s="35" t="s">
        <v>23</v>
      </c>
      <c r="G30" s="35" t="s">
        <v>23</v>
      </c>
      <c r="H30" s="35" t="s">
        <v>23</v>
      </c>
      <c r="I30" s="35" t="s">
        <v>23</v>
      </c>
      <c r="J30" s="51" t="s">
        <v>23</v>
      </c>
      <c r="K30" s="51" t="s">
        <v>23</v>
      </c>
      <c r="L30" s="51" t="s">
        <v>23</v>
      </c>
      <c r="M30" s="51" t="s">
        <v>23</v>
      </c>
      <c r="N30" s="51" t="n">
        <v>20</v>
      </c>
      <c r="O30" s="51" t="n">
        <v>19</v>
      </c>
      <c r="P30" s="51" t="n">
        <f aca="false">SUM(D30:O30)</f>
        <v>39</v>
      </c>
      <c r="Q30" s="52" t="n">
        <v>39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3:Q14"/>
  <sheetViews>
    <sheetView showFormulas="false" showGridLines="true" showRowColHeaders="true" showZeros="true" rightToLeft="false" tabSelected="false" showOutlineSymbols="true" defaultGridColor="true" view="normal" topLeftCell="A1" colorId="64" zoomScale="49" zoomScaleNormal="49" zoomScalePageLayoutView="100" workbookViewId="0">
      <selection pane="topLeft" activeCell="Q17" activeCellId="0" sqref="Q17"/>
    </sheetView>
  </sheetViews>
  <sheetFormatPr defaultRowHeight="28.5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45.42"/>
    <col collapsed="false" customWidth="true" hidden="false" outlineLevel="0" max="3" min="3" style="0" width="45.71"/>
    <col collapsed="false" customWidth="true" hidden="false" outlineLevel="0" max="4" min="4" style="0" width="30.7"/>
    <col collapsed="false" customWidth="true" hidden="false" outlineLevel="0" max="5" min="5" style="0" width="31.57"/>
    <col collapsed="false" customWidth="true" hidden="false" outlineLevel="0" max="6" min="6" style="0" width="9"/>
    <col collapsed="false" customWidth="true" hidden="false" outlineLevel="0" max="7" min="7" style="0" width="10.29"/>
    <col collapsed="false" customWidth="true" hidden="false" outlineLevel="0" max="8" min="8" style="0" width="25.86"/>
    <col collapsed="false" customWidth="true" hidden="false" outlineLevel="0" max="9" min="9" style="0" width="26.42"/>
    <col collapsed="false" customWidth="true" hidden="false" outlineLevel="0" max="10" min="10" style="0" width="23.01"/>
    <col collapsed="false" customWidth="true" hidden="false" outlineLevel="0" max="11" min="11" style="0" width="23.57"/>
    <col collapsed="false" customWidth="true" hidden="false" outlineLevel="0" max="12" min="12" style="0" width="23.28"/>
    <col collapsed="false" customWidth="true" hidden="false" outlineLevel="0" max="13" min="13" style="0" width="23.86"/>
    <col collapsed="false" customWidth="true" hidden="false" outlineLevel="0" max="14" min="14" style="0" width="15.86"/>
    <col collapsed="false" customWidth="true" hidden="false" outlineLevel="0" max="15" min="15" style="0" width="16.42"/>
    <col collapsed="false" customWidth="true" hidden="false" outlineLevel="0" max="16" min="16" style="0" width="10.67"/>
    <col collapsed="false" customWidth="false" hidden="false" outlineLevel="0" max="17" min="17" style="53" width="11.42"/>
    <col collapsed="false" customWidth="true" hidden="false" outlineLevel="0" max="1025" min="18" style="0" width="10.67"/>
  </cols>
  <sheetData>
    <row r="13" customFormat="false" ht="30" hidden="false" customHeight="false" outlineLevel="0" collapsed="false">
      <c r="A13" s="3" t="s">
        <v>0</v>
      </c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3" t="s">
        <v>6</v>
      </c>
      <c r="H13" s="3" t="s">
        <v>7</v>
      </c>
      <c r="I13" s="3" t="s">
        <v>8</v>
      </c>
      <c r="J13" s="3" t="s">
        <v>9</v>
      </c>
      <c r="K13" s="3" t="s">
        <v>10</v>
      </c>
      <c r="L13" s="3" t="s">
        <v>11</v>
      </c>
      <c r="M13" s="3" t="s">
        <v>12</v>
      </c>
      <c r="N13" s="3" t="s">
        <v>13</v>
      </c>
      <c r="O13" s="3" t="s">
        <v>14</v>
      </c>
      <c r="P13" s="3" t="s">
        <v>15</v>
      </c>
      <c r="Q13" s="4" t="s">
        <v>16</v>
      </c>
    </row>
    <row r="14" s="40" customFormat="true" ht="33.75" hidden="false" customHeight="false" outlineLevel="0" collapsed="false">
      <c r="A14" s="5" t="n">
        <v>1</v>
      </c>
      <c r="B14" s="6" t="s">
        <v>111</v>
      </c>
      <c r="C14" s="6" t="s">
        <v>112</v>
      </c>
      <c r="D14" s="7" t="s">
        <v>23</v>
      </c>
      <c r="E14" s="7" t="s">
        <v>23</v>
      </c>
      <c r="F14" s="7" t="n">
        <v>37</v>
      </c>
      <c r="G14" s="7" t="n">
        <v>35</v>
      </c>
      <c r="H14" s="7" t="n">
        <v>37</v>
      </c>
      <c r="I14" s="7" t="n">
        <v>0</v>
      </c>
      <c r="J14" s="39" t="n">
        <v>37</v>
      </c>
      <c r="K14" s="39" t="n">
        <v>35</v>
      </c>
      <c r="L14" s="39" t="n">
        <v>37</v>
      </c>
      <c r="M14" s="39" t="n">
        <v>35</v>
      </c>
      <c r="N14" s="39" t="n">
        <v>37</v>
      </c>
      <c r="O14" s="39" t="n">
        <v>35</v>
      </c>
      <c r="P14" s="39" t="n">
        <f aca="false">SUM(D14:O14)</f>
        <v>325</v>
      </c>
      <c r="Q14" s="54" t="n">
        <v>325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385724"/>
    <pageSetUpPr fitToPage="false"/>
  </sheetPr>
  <dimension ref="A13:Q35"/>
  <sheetViews>
    <sheetView showFormulas="false" showGridLines="true" showRowColHeaders="true" showZeros="true" rightToLeft="false" tabSelected="false" showOutlineSymbols="true" defaultGridColor="true" view="normal" topLeftCell="A1" colorId="64" zoomScale="48" zoomScaleNormal="48" zoomScalePageLayoutView="100" workbookViewId="0">
      <selection pane="topLeft" activeCell="P2" activeCellId="0" sqref="P2"/>
    </sheetView>
  </sheetViews>
  <sheetFormatPr defaultRowHeight="15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50.42"/>
    <col collapsed="false" customWidth="true" hidden="false" outlineLevel="0" max="3" min="3" style="0" width="45.71"/>
    <col collapsed="false" customWidth="true" hidden="false" outlineLevel="0" max="4" min="4" style="0" width="30.86"/>
    <col collapsed="false" customWidth="true" hidden="false" outlineLevel="0" max="5" min="5" style="0" width="31.28"/>
    <col collapsed="false" customWidth="true" hidden="false" outlineLevel="0" max="6" min="6" style="0" width="12.57"/>
    <col collapsed="false" customWidth="true" hidden="false" outlineLevel="0" max="7" min="7" style="0" width="12.29"/>
    <col collapsed="false" customWidth="true" hidden="false" outlineLevel="0" max="8" min="8" style="0" width="24.86"/>
    <col collapsed="false" customWidth="true" hidden="false" outlineLevel="0" max="9" min="9" style="0" width="25.29"/>
    <col collapsed="false" customWidth="true" hidden="false" outlineLevel="0" max="10" min="10" style="0" width="23.28"/>
    <col collapsed="false" customWidth="true" hidden="false" outlineLevel="0" max="12" min="11" style="0" width="23.71"/>
    <col collapsed="false" customWidth="true" hidden="false" outlineLevel="0" max="13" min="13" style="0" width="24.29"/>
    <col collapsed="false" customWidth="true" hidden="false" outlineLevel="0" max="14" min="14" style="0" width="16"/>
    <col collapsed="false" customWidth="true" hidden="false" outlineLevel="0" max="15" min="15" style="0" width="16.57"/>
    <col collapsed="false" customWidth="true" hidden="false" outlineLevel="0" max="1025" min="16" style="0" width="10.67"/>
  </cols>
  <sheetData>
    <row r="13" customFormat="false" ht="16.5" hidden="false" customHeight="false" outlineLevel="0" collapsed="false">
      <c r="A13" s="3" t="s">
        <v>0</v>
      </c>
      <c r="B13" s="3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3" t="s">
        <v>6</v>
      </c>
      <c r="H13" s="3" t="s">
        <v>7</v>
      </c>
      <c r="I13" s="3" t="s">
        <v>8</v>
      </c>
      <c r="J13" s="3" t="s">
        <v>9</v>
      </c>
      <c r="K13" s="3" t="s">
        <v>10</v>
      </c>
      <c r="L13" s="3" t="s">
        <v>11</v>
      </c>
      <c r="M13" s="3" t="s">
        <v>12</v>
      </c>
      <c r="N13" s="3" t="s">
        <v>13</v>
      </c>
      <c r="O13" s="3" t="s">
        <v>14</v>
      </c>
      <c r="P13" s="3" t="s">
        <v>15</v>
      </c>
      <c r="Q13" s="3" t="s">
        <v>16</v>
      </c>
    </row>
    <row r="14" s="40" customFormat="true" ht="31.5" hidden="false" customHeight="false" outlineLevel="0" collapsed="false">
      <c r="A14" s="5" t="n">
        <v>1</v>
      </c>
      <c r="B14" s="6" t="s">
        <v>113</v>
      </c>
      <c r="C14" s="6" t="s">
        <v>114</v>
      </c>
      <c r="D14" s="7" t="n">
        <v>30</v>
      </c>
      <c r="E14" s="7" t="n">
        <v>35</v>
      </c>
      <c r="F14" s="7" t="n">
        <v>37</v>
      </c>
      <c r="G14" s="7" t="n">
        <v>35</v>
      </c>
      <c r="H14" s="7" t="n">
        <v>0</v>
      </c>
      <c r="I14" s="7" t="n">
        <v>26</v>
      </c>
      <c r="J14" s="39" t="n">
        <v>37</v>
      </c>
      <c r="K14" s="39" t="n">
        <v>30</v>
      </c>
      <c r="L14" s="39" t="n">
        <v>37</v>
      </c>
      <c r="M14" s="39" t="n">
        <v>30</v>
      </c>
      <c r="N14" s="39" t="n">
        <v>37</v>
      </c>
      <c r="O14" s="39" t="n">
        <v>35</v>
      </c>
      <c r="P14" s="39" t="n">
        <f aca="false">SUM(D14:O14)</f>
        <v>369</v>
      </c>
      <c r="Q14" s="39" t="n">
        <f aca="false">369-26</f>
        <v>343</v>
      </c>
    </row>
    <row r="15" s="42" customFormat="true" ht="24.75" hidden="false" customHeight="false" outlineLevel="0" collapsed="false">
      <c r="A15" s="10" t="n">
        <v>2</v>
      </c>
      <c r="B15" s="11" t="s">
        <v>115</v>
      </c>
      <c r="C15" s="11" t="s">
        <v>116</v>
      </c>
      <c r="D15" s="12" t="n">
        <v>21</v>
      </c>
      <c r="E15" s="12" t="n">
        <v>23</v>
      </c>
      <c r="F15" s="12" t="n">
        <v>30</v>
      </c>
      <c r="G15" s="12" t="n">
        <v>30</v>
      </c>
      <c r="H15" s="12" t="n">
        <v>37</v>
      </c>
      <c r="I15" s="12" t="n">
        <v>35</v>
      </c>
      <c r="J15" s="41" t="n">
        <v>20</v>
      </c>
      <c r="K15" s="41" t="n">
        <v>21</v>
      </c>
      <c r="L15" s="41" t="n">
        <v>26</v>
      </c>
      <c r="M15" s="41" t="n">
        <v>23</v>
      </c>
      <c r="N15" s="41" t="n">
        <v>19</v>
      </c>
      <c r="O15" s="41" t="n">
        <v>20</v>
      </c>
      <c r="P15" s="41" t="n">
        <f aca="false">SUM(D15:O15)</f>
        <v>305</v>
      </c>
      <c r="Q15" s="41" t="n">
        <f aca="false">305-39</f>
        <v>266</v>
      </c>
    </row>
    <row r="16" s="38" customFormat="true" ht="22.5" hidden="false" customHeight="false" outlineLevel="0" collapsed="false">
      <c r="A16" s="16" t="n">
        <v>3</v>
      </c>
      <c r="B16" s="17" t="s">
        <v>117</v>
      </c>
      <c r="C16" s="17" t="s">
        <v>96</v>
      </c>
      <c r="D16" s="18" t="n">
        <v>16</v>
      </c>
      <c r="E16" s="18" t="n">
        <v>21</v>
      </c>
      <c r="F16" s="18" t="n">
        <v>23</v>
      </c>
      <c r="G16" s="18" t="n">
        <v>26</v>
      </c>
      <c r="H16" s="18" t="n">
        <v>23</v>
      </c>
      <c r="I16" s="18" t="n">
        <v>23</v>
      </c>
      <c r="J16" s="43" t="n">
        <v>23</v>
      </c>
      <c r="K16" s="43" t="n">
        <v>23</v>
      </c>
      <c r="L16" s="43" t="n">
        <v>23</v>
      </c>
      <c r="M16" s="43" t="n">
        <v>21</v>
      </c>
      <c r="N16" s="43" t="n">
        <v>23</v>
      </c>
      <c r="O16" s="43" t="n">
        <v>26</v>
      </c>
      <c r="P16" s="44" t="n">
        <f aca="false">SUM(D16:O16)</f>
        <v>271</v>
      </c>
      <c r="Q16" s="44" t="n">
        <f aca="false">271-37</f>
        <v>234</v>
      </c>
    </row>
    <row r="17" customFormat="false" ht="19.5" hidden="false" customHeight="false" outlineLevel="0" collapsed="false">
      <c r="A17" s="3" t="n">
        <v>4</v>
      </c>
      <c r="B17" s="21" t="s">
        <v>118</v>
      </c>
      <c r="C17" s="21" t="s">
        <v>33</v>
      </c>
      <c r="D17" s="22" t="n">
        <v>20</v>
      </c>
      <c r="E17" s="22" t="n">
        <v>18</v>
      </c>
      <c r="F17" s="22" t="n">
        <v>0</v>
      </c>
      <c r="G17" s="22" t="n">
        <v>0</v>
      </c>
      <c r="H17" s="22" t="n">
        <v>26</v>
      </c>
      <c r="I17" s="22" t="n">
        <v>18</v>
      </c>
      <c r="J17" s="45" t="n">
        <v>26</v>
      </c>
      <c r="K17" s="45" t="n">
        <v>35</v>
      </c>
      <c r="L17" s="45" t="n">
        <v>30</v>
      </c>
      <c r="M17" s="45" t="n">
        <v>35</v>
      </c>
      <c r="N17" s="45" t="s">
        <v>23</v>
      </c>
      <c r="O17" s="45" t="s">
        <v>23</v>
      </c>
      <c r="P17" s="45" t="n">
        <f aca="false">SUM(D17:O17)</f>
        <v>208</v>
      </c>
      <c r="Q17" s="45" t="n">
        <v>208</v>
      </c>
    </row>
    <row r="18" customFormat="false" ht="19.5" hidden="false" customHeight="false" outlineLevel="0" collapsed="false">
      <c r="A18" s="3" t="n">
        <v>5</v>
      </c>
      <c r="B18" s="21" t="s">
        <v>119</v>
      </c>
      <c r="C18" s="21" t="s">
        <v>96</v>
      </c>
      <c r="D18" s="22" t="n">
        <v>23</v>
      </c>
      <c r="E18" s="22" t="n">
        <v>30</v>
      </c>
      <c r="F18" s="22" t="n">
        <v>26</v>
      </c>
      <c r="G18" s="22" t="n">
        <v>19</v>
      </c>
      <c r="H18" s="22" t="n">
        <v>18</v>
      </c>
      <c r="I18" s="22" t="n">
        <v>17</v>
      </c>
      <c r="J18" s="45" t="n">
        <v>30</v>
      </c>
      <c r="K18" s="45" t="n">
        <v>18</v>
      </c>
      <c r="L18" s="45" t="s">
        <v>70</v>
      </c>
      <c r="M18" s="45" t="s">
        <v>70</v>
      </c>
      <c r="N18" s="45" t="s">
        <v>23</v>
      </c>
      <c r="O18" s="45" t="s">
        <v>23</v>
      </c>
      <c r="P18" s="45" t="n">
        <f aca="false">SUM(D18:O18)</f>
        <v>181</v>
      </c>
      <c r="Q18" s="45" t="n">
        <v>181</v>
      </c>
    </row>
    <row r="19" customFormat="false" ht="19.5" hidden="false" customHeight="false" outlineLevel="0" collapsed="false">
      <c r="A19" s="3" t="n">
        <v>6</v>
      </c>
      <c r="B19" s="21" t="s">
        <v>120</v>
      </c>
      <c r="C19" s="21" t="s">
        <v>121</v>
      </c>
      <c r="D19" s="22" t="n">
        <v>18</v>
      </c>
      <c r="E19" s="22" t="n">
        <v>19</v>
      </c>
      <c r="F19" s="22" t="s">
        <v>23</v>
      </c>
      <c r="G19" s="22" t="s">
        <v>23</v>
      </c>
      <c r="H19" s="22" t="n">
        <v>19</v>
      </c>
      <c r="I19" s="22" t="n">
        <v>20</v>
      </c>
      <c r="J19" s="45" t="n">
        <v>19</v>
      </c>
      <c r="K19" s="45" t="n">
        <v>26</v>
      </c>
      <c r="L19" s="45" t="s">
        <v>70</v>
      </c>
      <c r="M19" s="45" t="s">
        <v>70</v>
      </c>
      <c r="N19" s="45" t="n">
        <v>26</v>
      </c>
      <c r="O19" s="45" t="n">
        <v>18</v>
      </c>
      <c r="P19" s="45" t="n">
        <f aca="false">SUM(D19:O19)</f>
        <v>165</v>
      </c>
      <c r="Q19" s="45" t="n">
        <v>165</v>
      </c>
    </row>
    <row r="20" customFormat="false" ht="19.5" hidden="false" customHeight="false" outlineLevel="0" collapsed="false">
      <c r="A20" s="3" t="n">
        <v>7</v>
      </c>
      <c r="B20" s="21" t="s">
        <v>122</v>
      </c>
      <c r="C20" s="21" t="s">
        <v>123</v>
      </c>
      <c r="D20" s="22" t="n">
        <v>13</v>
      </c>
      <c r="E20" s="22" t="n">
        <v>0</v>
      </c>
      <c r="F20" s="22" t="s">
        <v>23</v>
      </c>
      <c r="G20" s="22" t="s">
        <v>23</v>
      </c>
      <c r="H20" s="22" t="n">
        <v>30</v>
      </c>
      <c r="I20" s="22" t="n">
        <v>30</v>
      </c>
      <c r="J20" s="45" t="n">
        <v>21</v>
      </c>
      <c r="K20" s="45" t="n">
        <v>20</v>
      </c>
      <c r="L20" s="45" t="s">
        <v>23</v>
      </c>
      <c r="M20" s="45" t="s">
        <v>23</v>
      </c>
      <c r="N20" s="45" t="n">
        <v>18</v>
      </c>
      <c r="O20" s="45" t="n">
        <v>21</v>
      </c>
      <c r="P20" s="45" t="n">
        <f aca="false">SUM(D20:O20)</f>
        <v>153</v>
      </c>
      <c r="Q20" s="45" t="n">
        <v>153</v>
      </c>
    </row>
    <row r="21" customFormat="false" ht="19.5" hidden="false" customHeight="false" outlineLevel="0" collapsed="false">
      <c r="A21" s="3" t="n">
        <v>8</v>
      </c>
      <c r="B21" s="21" t="s">
        <v>124</v>
      </c>
      <c r="C21" s="21" t="s">
        <v>125</v>
      </c>
      <c r="D21" s="22" t="n">
        <v>19</v>
      </c>
      <c r="E21" s="22" t="n">
        <v>20</v>
      </c>
      <c r="F21" s="22" t="n">
        <v>0</v>
      </c>
      <c r="G21" s="22" t="n">
        <v>0</v>
      </c>
      <c r="H21" s="22" t="n">
        <v>21</v>
      </c>
      <c r="I21" s="22" t="n">
        <v>21</v>
      </c>
      <c r="J21" s="45" t="s">
        <v>23</v>
      </c>
      <c r="K21" s="45" t="s">
        <v>23</v>
      </c>
      <c r="L21" s="45" t="s">
        <v>23</v>
      </c>
      <c r="M21" s="45" t="s">
        <v>23</v>
      </c>
      <c r="N21" s="45" t="n">
        <v>30</v>
      </c>
      <c r="O21" s="45" t="n">
        <v>30</v>
      </c>
      <c r="P21" s="45" t="n">
        <f aca="false">SUM(D21:O21)</f>
        <v>141</v>
      </c>
      <c r="Q21" s="45" t="n">
        <v>141</v>
      </c>
    </row>
    <row r="22" customFormat="false" ht="19.5" hidden="false" customHeight="false" outlineLevel="0" collapsed="false">
      <c r="A22" s="3" t="n">
        <v>9</v>
      </c>
      <c r="B22" s="21" t="s">
        <v>126</v>
      </c>
      <c r="C22" s="21" t="s">
        <v>33</v>
      </c>
      <c r="D22" s="22" t="s">
        <v>23</v>
      </c>
      <c r="E22" s="22" t="s">
        <v>23</v>
      </c>
      <c r="F22" s="22" t="n">
        <v>18</v>
      </c>
      <c r="G22" s="22" t="n">
        <v>21</v>
      </c>
      <c r="H22" s="22" t="n">
        <v>20</v>
      </c>
      <c r="I22" s="22" t="n">
        <v>19</v>
      </c>
      <c r="J22" s="45" t="n">
        <v>18</v>
      </c>
      <c r="K22" s="45" t="n">
        <v>19</v>
      </c>
      <c r="L22" s="45" t="s">
        <v>23</v>
      </c>
      <c r="M22" s="45" t="s">
        <v>23</v>
      </c>
      <c r="N22" s="45" t="n">
        <v>20</v>
      </c>
      <c r="O22" s="45" t="n">
        <v>0</v>
      </c>
      <c r="P22" s="45" t="n">
        <f aca="false">SUM(D22:O22)</f>
        <v>135</v>
      </c>
      <c r="Q22" s="45" t="n">
        <v>135</v>
      </c>
    </row>
    <row r="23" customFormat="false" ht="19.5" hidden="false" customHeight="false" outlineLevel="0" collapsed="false">
      <c r="A23" s="3" t="n">
        <v>10</v>
      </c>
      <c r="B23" s="24" t="s">
        <v>127</v>
      </c>
      <c r="C23" s="24" t="s">
        <v>128</v>
      </c>
      <c r="D23" s="25" t="n">
        <v>17</v>
      </c>
      <c r="E23" s="25" t="n">
        <v>0</v>
      </c>
      <c r="F23" s="25" t="s">
        <v>23</v>
      </c>
      <c r="G23" s="25" t="s">
        <v>23</v>
      </c>
      <c r="H23" s="25" t="s">
        <v>23</v>
      </c>
      <c r="I23" s="25" t="s">
        <v>23</v>
      </c>
      <c r="J23" s="47" t="s">
        <v>23</v>
      </c>
      <c r="K23" s="47" t="s">
        <v>23</v>
      </c>
      <c r="L23" s="47" t="n">
        <v>20</v>
      </c>
      <c r="M23" s="47" t="n">
        <v>20</v>
      </c>
      <c r="N23" s="47" t="n">
        <v>21</v>
      </c>
      <c r="O23" s="47" t="n">
        <v>23</v>
      </c>
      <c r="P23" s="47" t="n">
        <f aca="false">SUM(D23:O23)</f>
        <v>101</v>
      </c>
      <c r="Q23" s="47" t="n">
        <v>101</v>
      </c>
    </row>
    <row r="24" customFormat="false" ht="19.5" hidden="false" customHeight="false" outlineLevel="0" collapsed="false">
      <c r="A24" s="3"/>
      <c r="B24" s="29"/>
      <c r="C24" s="29"/>
      <c r="D24" s="30"/>
      <c r="E24" s="30"/>
      <c r="F24" s="30"/>
      <c r="G24" s="30"/>
      <c r="H24" s="30"/>
      <c r="I24" s="30"/>
      <c r="J24" s="49"/>
      <c r="K24" s="49"/>
      <c r="L24" s="49"/>
      <c r="M24" s="49"/>
      <c r="N24" s="49"/>
      <c r="O24" s="49"/>
      <c r="P24" s="49"/>
      <c r="Q24" s="49"/>
    </row>
    <row r="25" customFormat="false" ht="19.5" hidden="false" customHeight="false" outlineLevel="0" collapsed="false">
      <c r="A25" s="3"/>
      <c r="B25" s="29"/>
      <c r="C25" s="29"/>
      <c r="D25" s="30"/>
      <c r="E25" s="30"/>
      <c r="F25" s="30"/>
      <c r="G25" s="30"/>
      <c r="H25" s="30"/>
      <c r="I25" s="30"/>
      <c r="J25" s="49"/>
      <c r="K25" s="49"/>
      <c r="L25" s="49"/>
      <c r="M25" s="49"/>
      <c r="N25" s="49"/>
      <c r="O25" s="49"/>
      <c r="P25" s="49"/>
      <c r="Q25" s="49"/>
    </row>
    <row r="26" customFormat="false" ht="19.5" hidden="false" customHeight="false" outlineLevel="0" collapsed="false">
      <c r="A26" s="3"/>
      <c r="B26" s="29"/>
      <c r="C26" s="29"/>
      <c r="D26" s="30"/>
      <c r="E26" s="30"/>
      <c r="F26" s="30"/>
      <c r="G26" s="30"/>
      <c r="H26" s="30"/>
      <c r="I26" s="30"/>
      <c r="J26" s="49"/>
      <c r="K26" s="49"/>
      <c r="L26" s="49"/>
      <c r="M26" s="49"/>
      <c r="N26" s="49"/>
      <c r="O26" s="49"/>
      <c r="P26" s="49"/>
      <c r="Q26" s="49"/>
    </row>
    <row r="27" customFormat="false" ht="19.5" hidden="false" customHeight="false" outlineLevel="0" collapsed="false">
      <c r="A27" s="33" t="n">
        <v>11</v>
      </c>
      <c r="B27" s="34" t="s">
        <v>129</v>
      </c>
      <c r="C27" s="34" t="s">
        <v>69</v>
      </c>
      <c r="D27" s="35" t="n">
        <v>26</v>
      </c>
      <c r="E27" s="35" t="n">
        <v>26</v>
      </c>
      <c r="F27" s="35" t="n">
        <v>21</v>
      </c>
      <c r="G27" s="35" t="n">
        <v>23</v>
      </c>
      <c r="H27" s="35" t="s">
        <v>23</v>
      </c>
      <c r="I27" s="35" t="s">
        <v>23</v>
      </c>
      <c r="J27" s="51" t="s">
        <v>23</v>
      </c>
      <c r="K27" s="51" t="s">
        <v>23</v>
      </c>
      <c r="L27" s="51" t="s">
        <v>23</v>
      </c>
      <c r="M27" s="51" t="s">
        <v>23</v>
      </c>
      <c r="N27" s="51" t="s">
        <v>23</v>
      </c>
      <c r="O27" s="51" t="s">
        <v>23</v>
      </c>
      <c r="P27" s="51" t="n">
        <f aca="false">SUM(D27:O27)</f>
        <v>96</v>
      </c>
      <c r="Q27" s="51" t="n">
        <v>96</v>
      </c>
    </row>
    <row r="28" customFormat="false" ht="19.5" hidden="false" customHeight="false" outlineLevel="0" collapsed="false">
      <c r="A28" s="33" t="n">
        <v>12</v>
      </c>
      <c r="B28" s="34" t="s">
        <v>130</v>
      </c>
      <c r="C28" s="34" t="s">
        <v>47</v>
      </c>
      <c r="D28" s="35" t="n">
        <v>0</v>
      </c>
      <c r="E28" s="35" t="n">
        <v>16</v>
      </c>
      <c r="F28" s="35" t="s">
        <v>23</v>
      </c>
      <c r="G28" s="35" t="s">
        <v>23</v>
      </c>
      <c r="H28" s="35" t="s">
        <v>23</v>
      </c>
      <c r="I28" s="35" t="s">
        <v>23</v>
      </c>
      <c r="J28" s="51" t="s">
        <v>23</v>
      </c>
      <c r="K28" s="51" t="s">
        <v>23</v>
      </c>
      <c r="L28" s="51" t="n">
        <v>21</v>
      </c>
      <c r="M28" s="51" t="n">
        <v>26</v>
      </c>
      <c r="N28" s="51" t="s">
        <v>23</v>
      </c>
      <c r="O28" s="51" t="s">
        <v>23</v>
      </c>
      <c r="P28" s="51" t="n">
        <f aca="false">SUM(D28:O28)</f>
        <v>63</v>
      </c>
      <c r="Q28" s="51" t="n">
        <v>63</v>
      </c>
    </row>
    <row r="29" customFormat="false" ht="19.5" hidden="false" customHeight="false" outlineLevel="0" collapsed="false">
      <c r="A29" s="33" t="n">
        <v>13</v>
      </c>
      <c r="B29" s="34" t="s">
        <v>131</v>
      </c>
      <c r="C29" s="34" t="s">
        <v>96</v>
      </c>
      <c r="D29" s="35" t="n">
        <v>15</v>
      </c>
      <c r="E29" s="35" t="n">
        <v>0</v>
      </c>
      <c r="F29" s="35" t="n">
        <v>20</v>
      </c>
      <c r="G29" s="35" t="n">
        <v>20</v>
      </c>
      <c r="H29" s="35" t="s">
        <v>23</v>
      </c>
      <c r="I29" s="35" t="s">
        <v>23</v>
      </c>
      <c r="J29" s="51" t="s">
        <v>23</v>
      </c>
      <c r="K29" s="51" t="s">
        <v>23</v>
      </c>
      <c r="L29" s="51" t="s">
        <v>23</v>
      </c>
      <c r="M29" s="51" t="s">
        <v>23</v>
      </c>
      <c r="N29" s="51" t="s">
        <v>23</v>
      </c>
      <c r="O29" s="51" t="s">
        <v>23</v>
      </c>
      <c r="P29" s="51" t="n">
        <f aca="false">SUM(D29:O29)</f>
        <v>55</v>
      </c>
      <c r="Q29" s="51" t="n">
        <v>55</v>
      </c>
    </row>
    <row r="30" customFormat="false" ht="19.5" hidden="false" customHeight="false" outlineLevel="0" collapsed="false">
      <c r="A30" s="33" t="n">
        <v>14</v>
      </c>
      <c r="B30" s="34" t="s">
        <v>132</v>
      </c>
      <c r="C30" s="34" t="s">
        <v>133</v>
      </c>
      <c r="D30" s="35" t="n">
        <v>37</v>
      </c>
      <c r="E30" s="35" t="n">
        <v>0</v>
      </c>
      <c r="F30" s="35" t="s">
        <v>23</v>
      </c>
      <c r="G30" s="35" t="s">
        <v>23</v>
      </c>
      <c r="H30" s="35" t="s">
        <v>23</v>
      </c>
      <c r="I30" s="35" t="s">
        <v>23</v>
      </c>
      <c r="J30" s="51" t="s">
        <v>23</v>
      </c>
      <c r="K30" s="51" t="s">
        <v>23</v>
      </c>
      <c r="L30" s="51" t="s">
        <v>23</v>
      </c>
      <c r="M30" s="51" t="s">
        <v>23</v>
      </c>
      <c r="N30" s="51" t="s">
        <v>23</v>
      </c>
      <c r="O30" s="51" t="s">
        <v>23</v>
      </c>
      <c r="P30" s="51" t="n">
        <f aca="false">SUM(D30:O30)</f>
        <v>37</v>
      </c>
      <c r="Q30" s="51" t="n">
        <v>37</v>
      </c>
    </row>
    <row r="31" customFormat="false" ht="19.5" hidden="false" customHeight="false" outlineLevel="0" collapsed="false">
      <c r="A31" s="33" t="n">
        <v>15</v>
      </c>
      <c r="B31" s="34" t="s">
        <v>134</v>
      </c>
      <c r="C31" s="34" t="s">
        <v>96</v>
      </c>
      <c r="D31" s="35" t="s">
        <v>23</v>
      </c>
      <c r="E31" s="35" t="s">
        <v>23</v>
      </c>
      <c r="F31" s="35" t="n">
        <v>19</v>
      </c>
      <c r="G31" s="35" t="n">
        <v>18</v>
      </c>
      <c r="H31" s="35" t="s">
        <v>23</v>
      </c>
      <c r="I31" s="35" t="s">
        <v>23</v>
      </c>
      <c r="J31" s="51" t="s">
        <v>23</v>
      </c>
      <c r="K31" s="51" t="s">
        <v>23</v>
      </c>
      <c r="L31" s="51" t="s">
        <v>23</v>
      </c>
      <c r="M31" s="51" t="s">
        <v>23</v>
      </c>
      <c r="N31" s="51" t="s">
        <v>23</v>
      </c>
      <c r="O31" s="51" t="s">
        <v>23</v>
      </c>
      <c r="P31" s="51" t="n">
        <f aca="false">SUM(D31:O31)</f>
        <v>37</v>
      </c>
      <c r="Q31" s="51" t="n">
        <v>37</v>
      </c>
    </row>
    <row r="32" customFormat="false" ht="19.5" hidden="false" customHeight="false" outlineLevel="0" collapsed="false">
      <c r="A32" s="33" t="n">
        <v>16</v>
      </c>
      <c r="B32" s="34" t="s">
        <v>135</v>
      </c>
      <c r="C32" s="34" t="s">
        <v>25</v>
      </c>
      <c r="D32" s="35" t="s">
        <v>23</v>
      </c>
      <c r="E32" s="35" t="s">
        <v>23</v>
      </c>
      <c r="F32" s="35" t="s">
        <v>23</v>
      </c>
      <c r="G32" s="35" t="s">
        <v>23</v>
      </c>
      <c r="H32" s="35" t="s">
        <v>23</v>
      </c>
      <c r="I32" s="35" t="s">
        <v>23</v>
      </c>
      <c r="J32" s="51" t="s">
        <v>23</v>
      </c>
      <c r="K32" s="51" t="s">
        <v>23</v>
      </c>
      <c r="L32" s="51" t="s">
        <v>23</v>
      </c>
      <c r="M32" s="51" t="s">
        <v>23</v>
      </c>
      <c r="N32" s="51" t="n">
        <v>17</v>
      </c>
      <c r="O32" s="51" t="n">
        <v>19</v>
      </c>
      <c r="P32" s="51" t="n">
        <f aca="false">SUM(D32:O32)</f>
        <v>36</v>
      </c>
      <c r="Q32" s="51" t="n">
        <v>36</v>
      </c>
    </row>
    <row r="33" customFormat="false" ht="19.5" hidden="false" customHeight="false" outlineLevel="0" collapsed="false">
      <c r="A33" s="33" t="n">
        <v>17</v>
      </c>
      <c r="B33" s="34" t="s">
        <v>136</v>
      </c>
      <c r="C33" s="34" t="s">
        <v>137</v>
      </c>
      <c r="D33" s="35" t="n">
        <v>14</v>
      </c>
      <c r="E33" s="35" t="n">
        <v>17</v>
      </c>
      <c r="F33" s="35" t="s">
        <v>23</v>
      </c>
      <c r="G33" s="35" t="s">
        <v>23</v>
      </c>
      <c r="H33" s="35" t="s">
        <v>23</v>
      </c>
      <c r="I33" s="35" t="s">
        <v>23</v>
      </c>
      <c r="J33" s="51" t="s">
        <v>23</v>
      </c>
      <c r="K33" s="51" t="s">
        <v>23</v>
      </c>
      <c r="L33" s="51" t="s">
        <v>23</v>
      </c>
      <c r="M33" s="51" t="s">
        <v>23</v>
      </c>
      <c r="N33" s="51" t="s">
        <v>23</v>
      </c>
      <c r="O33" s="51" t="s">
        <v>23</v>
      </c>
      <c r="P33" s="51" t="n">
        <f aca="false">SUM(D33:O33)</f>
        <v>31</v>
      </c>
      <c r="Q33" s="51" t="n">
        <v>31</v>
      </c>
    </row>
    <row r="34" customFormat="false" ht="19.5" hidden="false" customHeight="false" outlineLevel="0" collapsed="false">
      <c r="A34" s="33" t="n">
        <v>18</v>
      </c>
      <c r="B34" s="34" t="s">
        <v>138</v>
      </c>
      <c r="C34" s="34" t="s">
        <v>25</v>
      </c>
      <c r="D34" s="35" t="s">
        <v>23</v>
      </c>
      <c r="E34" s="35" t="s">
        <v>23</v>
      </c>
      <c r="F34" s="35" t="s">
        <v>23</v>
      </c>
      <c r="G34" s="35" t="s">
        <v>23</v>
      </c>
      <c r="H34" s="35" t="s">
        <v>23</v>
      </c>
      <c r="I34" s="35" t="s">
        <v>23</v>
      </c>
      <c r="J34" s="51" t="s">
        <v>23</v>
      </c>
      <c r="K34" s="51" t="s">
        <v>23</v>
      </c>
      <c r="L34" s="51" t="n">
        <v>19</v>
      </c>
      <c r="M34" s="51" t="n">
        <v>0</v>
      </c>
      <c r="N34" s="51" t="s">
        <v>23</v>
      </c>
      <c r="O34" s="51" t="s">
        <v>23</v>
      </c>
      <c r="P34" s="51" t="n">
        <f aca="false">SUM(D34:O34)</f>
        <v>19</v>
      </c>
      <c r="Q34" s="51" t="n">
        <v>19</v>
      </c>
    </row>
    <row r="35" customFormat="false" ht="19.5" hidden="false" customHeight="false" outlineLevel="0" collapsed="false">
      <c r="A35" s="33" t="n">
        <v>19</v>
      </c>
      <c r="B35" s="34" t="s">
        <v>139</v>
      </c>
      <c r="C35" s="34" t="s">
        <v>133</v>
      </c>
      <c r="D35" s="35" t="n">
        <v>0</v>
      </c>
      <c r="E35" s="35" t="n">
        <v>0</v>
      </c>
      <c r="F35" s="35" t="s">
        <v>23</v>
      </c>
      <c r="G35" s="35" t="s">
        <v>23</v>
      </c>
      <c r="H35" s="35" t="s">
        <v>23</v>
      </c>
      <c r="I35" s="35" t="s">
        <v>23</v>
      </c>
      <c r="J35" s="51" t="s">
        <v>23</v>
      </c>
      <c r="K35" s="51" t="s">
        <v>23</v>
      </c>
      <c r="L35" s="51" t="s">
        <v>23</v>
      </c>
      <c r="M35" s="51" t="s">
        <v>23</v>
      </c>
      <c r="N35" s="51" t="s">
        <v>23</v>
      </c>
      <c r="O35" s="51" t="s">
        <v>23</v>
      </c>
      <c r="P35" s="51" t="n">
        <f aca="false">SUM(D35:O35)</f>
        <v>0</v>
      </c>
      <c r="Q35" s="51" t="n"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F2F2F2"/>
    <pageSetUpPr fitToPage="false"/>
  </sheetPr>
  <dimension ref="A11:I40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I2" activeCellId="0" sqref="I2"/>
    </sheetView>
  </sheetViews>
  <sheetFormatPr defaultRowHeight="28.5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54.99"/>
    <col collapsed="false" customWidth="true" hidden="false" outlineLevel="0" max="3" min="3" style="0" width="26.42"/>
    <col collapsed="false" customWidth="true" hidden="false" outlineLevel="0" max="4" min="4" style="0" width="15.15"/>
    <col collapsed="false" customWidth="true" hidden="false" outlineLevel="0" max="5" min="5" style="0" width="25.29"/>
    <col collapsed="false" customWidth="true" hidden="false" outlineLevel="0" max="6" min="6" style="0" width="23.28"/>
    <col collapsed="false" customWidth="true" hidden="false" outlineLevel="0" max="8" min="7" style="0" width="23.71"/>
    <col collapsed="false" customWidth="true" hidden="false" outlineLevel="0" max="9" min="9" style="53" width="13.57"/>
    <col collapsed="false" customWidth="true" hidden="false" outlineLevel="0" max="1025" min="10" style="0" width="10.67"/>
  </cols>
  <sheetData>
    <row r="11" customFormat="false" ht="30" hidden="false" customHeight="false" outlineLevel="0" collapsed="false">
      <c r="A11" s="3" t="s">
        <v>0</v>
      </c>
      <c r="B11" s="3" t="s">
        <v>140</v>
      </c>
      <c r="C11" s="3" t="s">
        <v>141</v>
      </c>
      <c r="D11" s="3" t="s">
        <v>142</v>
      </c>
      <c r="E11" s="3" t="s">
        <v>143</v>
      </c>
      <c r="F11" s="3" t="s">
        <v>144</v>
      </c>
      <c r="G11" s="3" t="s">
        <v>145</v>
      </c>
      <c r="H11" s="3" t="s">
        <v>146</v>
      </c>
      <c r="I11" s="4" t="s">
        <v>15</v>
      </c>
    </row>
    <row r="12" s="40" customFormat="true" ht="31.5" hidden="false" customHeight="false" outlineLevel="0" collapsed="false">
      <c r="A12" s="5" t="n">
        <v>1</v>
      </c>
      <c r="B12" s="6" t="s">
        <v>25</v>
      </c>
      <c r="C12" s="7" t="n">
        <v>204</v>
      </c>
      <c r="D12" s="7" t="n">
        <v>385</v>
      </c>
      <c r="E12" s="7" t="n">
        <v>293</v>
      </c>
      <c r="F12" s="39" t="n">
        <v>226</v>
      </c>
      <c r="G12" s="39" t="n">
        <v>282</v>
      </c>
      <c r="H12" s="39" t="n">
        <v>321</v>
      </c>
      <c r="I12" s="39" t="n">
        <f aca="false">SUM(C12:H12)</f>
        <v>1711</v>
      </c>
    </row>
    <row r="13" customFormat="false" ht="33.75" hidden="false" customHeight="false" outlineLevel="0" collapsed="false">
      <c r="A13" s="3" t="n">
        <v>2</v>
      </c>
      <c r="B13" s="21" t="s">
        <v>47</v>
      </c>
      <c r="C13" s="22" t="n">
        <v>403</v>
      </c>
      <c r="D13" s="22" t="n">
        <v>186</v>
      </c>
      <c r="E13" s="22" t="n">
        <v>195</v>
      </c>
      <c r="F13" s="45" t="n">
        <v>141</v>
      </c>
      <c r="G13" s="45" t="n">
        <v>147</v>
      </c>
      <c r="H13" s="45" t="n">
        <v>243</v>
      </c>
      <c r="I13" s="46" t="n">
        <f aca="false">SUM(C13:H13)</f>
        <v>1315</v>
      </c>
    </row>
    <row r="14" customFormat="false" ht="33.75" hidden="false" customHeight="false" outlineLevel="0" collapsed="false">
      <c r="A14" s="3" t="n">
        <v>3</v>
      </c>
      <c r="B14" s="21" t="s">
        <v>35</v>
      </c>
      <c r="C14" s="22" t="n">
        <v>165</v>
      </c>
      <c r="D14" s="22" t="n">
        <v>70</v>
      </c>
      <c r="E14" s="22" t="n">
        <v>207</v>
      </c>
      <c r="F14" s="47" t="n">
        <v>209</v>
      </c>
      <c r="G14" s="47" t="n">
        <v>223</v>
      </c>
      <c r="H14" s="47" t="n">
        <v>173</v>
      </c>
      <c r="I14" s="46" t="n">
        <f aca="false">SUM(C14:H14)</f>
        <v>1047</v>
      </c>
    </row>
    <row r="15" customFormat="false" ht="33.75" hidden="false" customHeight="false" outlineLevel="0" collapsed="false">
      <c r="A15" s="3" t="n">
        <v>4</v>
      </c>
      <c r="B15" s="21" t="s">
        <v>96</v>
      </c>
      <c r="C15" s="22" t="n">
        <v>157</v>
      </c>
      <c r="D15" s="22" t="n">
        <v>290</v>
      </c>
      <c r="E15" s="22" t="n">
        <v>169</v>
      </c>
      <c r="F15" s="45" t="n">
        <v>164</v>
      </c>
      <c r="G15" s="45" t="n">
        <v>83</v>
      </c>
      <c r="H15" s="45" t="n">
        <v>93</v>
      </c>
      <c r="I15" s="46" t="n">
        <f aca="false">SUM(C15:H15)</f>
        <v>956</v>
      </c>
    </row>
    <row r="16" customFormat="false" ht="33.75" hidden="false" customHeight="false" outlineLevel="0" collapsed="false">
      <c r="A16" s="3" t="n">
        <v>5</v>
      </c>
      <c r="B16" s="21" t="s">
        <v>44</v>
      </c>
      <c r="C16" s="22" t="n">
        <v>152</v>
      </c>
      <c r="D16" s="22" t="n">
        <v>192</v>
      </c>
      <c r="E16" s="22" t="n">
        <v>137</v>
      </c>
      <c r="F16" s="45" t="n">
        <v>100</v>
      </c>
      <c r="G16" s="45" t="n">
        <v>157</v>
      </c>
      <c r="H16" s="45" t="n">
        <v>126</v>
      </c>
      <c r="I16" s="46" t="n">
        <f aca="false">SUM(C16:H16)</f>
        <v>864</v>
      </c>
    </row>
    <row r="17" customFormat="false" ht="33.75" hidden="false" customHeight="false" outlineLevel="0" collapsed="false">
      <c r="A17" s="3" t="n">
        <v>6</v>
      </c>
      <c r="B17" s="21" t="s">
        <v>103</v>
      </c>
      <c r="C17" s="22" t="n">
        <v>145</v>
      </c>
      <c r="D17" s="22" t="n">
        <v>128</v>
      </c>
      <c r="E17" s="22" t="n">
        <v>91</v>
      </c>
      <c r="F17" s="45" t="n">
        <v>166</v>
      </c>
      <c r="G17" s="45" t="n">
        <v>123</v>
      </c>
      <c r="H17" s="45" t="n">
        <v>100</v>
      </c>
      <c r="I17" s="46" t="n">
        <f aca="false">SUM(C17:H17)</f>
        <v>753</v>
      </c>
    </row>
    <row r="18" customFormat="false" ht="33.75" hidden="false" customHeight="false" outlineLevel="0" collapsed="false">
      <c r="A18" s="3" t="n">
        <v>7</v>
      </c>
      <c r="B18" s="21" t="s">
        <v>98</v>
      </c>
      <c r="C18" s="22" t="n">
        <v>92</v>
      </c>
      <c r="D18" s="22" t="n">
        <v>62</v>
      </c>
      <c r="E18" s="22" t="n">
        <v>99</v>
      </c>
      <c r="F18" s="45" t="n">
        <v>90</v>
      </c>
      <c r="G18" s="45" t="n">
        <v>107</v>
      </c>
      <c r="H18" s="45" t="n">
        <v>79</v>
      </c>
      <c r="I18" s="46" t="n">
        <f aca="false">SUM(C18:H18)</f>
        <v>529</v>
      </c>
    </row>
    <row r="19" customFormat="false" ht="33.75" hidden="false" customHeight="false" outlineLevel="0" collapsed="false">
      <c r="A19" s="3" t="n">
        <v>8</v>
      </c>
      <c r="B19" s="21" t="s">
        <v>18</v>
      </c>
      <c r="C19" s="22" t="n">
        <v>70</v>
      </c>
      <c r="D19" s="22" t="n">
        <v>72</v>
      </c>
      <c r="E19" s="22" t="n">
        <v>56</v>
      </c>
      <c r="F19" s="45" t="n">
        <v>67</v>
      </c>
      <c r="G19" s="45" t="n">
        <v>60</v>
      </c>
      <c r="H19" s="45" t="n">
        <v>70</v>
      </c>
      <c r="I19" s="46" t="n">
        <f aca="false">SUM(C19:H19)</f>
        <v>395</v>
      </c>
    </row>
    <row r="20" customFormat="false" ht="33.75" hidden="false" customHeight="false" outlineLevel="0" collapsed="false">
      <c r="A20" s="3" t="n">
        <v>10</v>
      </c>
      <c r="B20" s="21" t="s">
        <v>114</v>
      </c>
      <c r="C20" s="22" t="n">
        <v>65</v>
      </c>
      <c r="D20" s="22" t="n">
        <v>72</v>
      </c>
      <c r="E20" s="22" t="n">
        <v>26</v>
      </c>
      <c r="F20" s="45" t="n">
        <v>67</v>
      </c>
      <c r="G20" s="45" t="n">
        <v>67</v>
      </c>
      <c r="H20" s="45" t="n">
        <v>72</v>
      </c>
      <c r="I20" s="46" t="n">
        <f aca="false">SUM(C20:H20)</f>
        <v>369</v>
      </c>
    </row>
    <row r="21" customFormat="false" ht="33.75" hidden="false" customHeight="false" outlineLevel="0" collapsed="false">
      <c r="A21" s="3" t="n">
        <v>9</v>
      </c>
      <c r="B21" s="21" t="s">
        <v>55</v>
      </c>
      <c r="C21" s="22" t="n">
        <v>25</v>
      </c>
      <c r="D21" s="22" t="s">
        <v>23</v>
      </c>
      <c r="E21" s="22" t="n">
        <v>129</v>
      </c>
      <c r="F21" s="45" t="n">
        <v>75</v>
      </c>
      <c r="G21" s="45" t="n">
        <v>46</v>
      </c>
      <c r="H21" s="45" t="n">
        <v>52</v>
      </c>
      <c r="I21" s="46" t="n">
        <f aca="false">SUM(C21:H21)</f>
        <v>327</v>
      </c>
    </row>
    <row r="22" customFormat="false" ht="33.75" hidden="false" customHeight="false" outlineLevel="0" collapsed="false">
      <c r="A22" s="3" t="n">
        <v>14</v>
      </c>
      <c r="B22" s="21" t="s">
        <v>20</v>
      </c>
      <c r="C22" s="22" t="n">
        <v>60</v>
      </c>
      <c r="D22" s="22" t="n">
        <v>53</v>
      </c>
      <c r="E22" s="22" t="n">
        <v>46</v>
      </c>
      <c r="F22" s="45" t="n">
        <v>52</v>
      </c>
      <c r="G22" s="45" t="n">
        <v>52</v>
      </c>
      <c r="H22" s="45" t="n">
        <v>62</v>
      </c>
      <c r="I22" s="46" t="n">
        <f aca="false">SUM(C22:H22)</f>
        <v>325</v>
      </c>
    </row>
    <row r="23" customFormat="false" ht="33.75" hidden="false" customHeight="false" outlineLevel="0" collapsed="false">
      <c r="A23" s="3" t="n">
        <v>15</v>
      </c>
      <c r="B23" s="21" t="s">
        <v>147</v>
      </c>
      <c r="C23" s="22" t="s">
        <v>23</v>
      </c>
      <c r="D23" s="22" t="n">
        <v>72</v>
      </c>
      <c r="E23" s="22" t="n">
        <v>37</v>
      </c>
      <c r="F23" s="45" t="n">
        <v>72</v>
      </c>
      <c r="G23" s="45" t="n">
        <v>72</v>
      </c>
      <c r="H23" s="45" t="n">
        <v>72</v>
      </c>
      <c r="I23" s="46" t="n">
        <f aca="false">SUM(C23:H23)</f>
        <v>325</v>
      </c>
    </row>
    <row r="24" customFormat="false" ht="33.75" hidden="false" customHeight="false" outlineLevel="0" collapsed="false">
      <c r="A24" s="3" t="n">
        <v>11</v>
      </c>
      <c r="B24" s="21" t="s">
        <v>148</v>
      </c>
      <c r="C24" s="22" t="n">
        <v>81</v>
      </c>
      <c r="D24" s="22" t="n">
        <v>52</v>
      </c>
      <c r="E24" s="22" t="n">
        <v>42</v>
      </c>
      <c r="F24" s="45" t="n">
        <v>52</v>
      </c>
      <c r="G24" s="45" t="n">
        <v>49</v>
      </c>
      <c r="H24" s="45" t="n">
        <v>46</v>
      </c>
      <c r="I24" s="46" t="n">
        <f aca="false">SUM(C24:H24)</f>
        <v>322</v>
      </c>
    </row>
    <row r="25" customFormat="false" ht="33.75" hidden="false" customHeight="false" outlineLevel="0" collapsed="false">
      <c r="A25" s="3" t="n">
        <v>12</v>
      </c>
      <c r="B25" s="21" t="s">
        <v>116</v>
      </c>
      <c r="C25" s="22" t="n">
        <v>44</v>
      </c>
      <c r="D25" s="22" t="n">
        <v>60</v>
      </c>
      <c r="E25" s="22" t="n">
        <v>72</v>
      </c>
      <c r="F25" s="45" t="n">
        <v>41</v>
      </c>
      <c r="G25" s="45" t="n">
        <v>49</v>
      </c>
      <c r="H25" s="45" t="n">
        <v>39</v>
      </c>
      <c r="I25" s="46" t="n">
        <f aca="false">SUM(C25:H25)</f>
        <v>305</v>
      </c>
    </row>
    <row r="26" customFormat="false" ht="33.75" hidden="false" customHeight="false" outlineLevel="0" collapsed="false">
      <c r="A26" s="3" t="n">
        <v>20</v>
      </c>
      <c r="B26" s="21" t="s">
        <v>121</v>
      </c>
      <c r="C26" s="22" t="n">
        <v>37</v>
      </c>
      <c r="D26" s="22" t="n">
        <v>0</v>
      </c>
      <c r="E26" s="22" t="n">
        <v>39</v>
      </c>
      <c r="F26" s="45" t="n">
        <v>82.5</v>
      </c>
      <c r="G26" s="45" t="n">
        <v>52</v>
      </c>
      <c r="H26" s="45" t="n">
        <v>86</v>
      </c>
      <c r="I26" s="46" t="n">
        <f aca="false">SUM(C26:H26)</f>
        <v>296.5</v>
      </c>
    </row>
    <row r="27" customFormat="false" ht="33.75" hidden="false" customHeight="false" outlineLevel="0" collapsed="false">
      <c r="A27" s="3" t="n">
        <v>16</v>
      </c>
      <c r="B27" s="21" t="s">
        <v>69</v>
      </c>
      <c r="C27" s="22" t="n">
        <v>52</v>
      </c>
      <c r="D27" s="22" t="n">
        <v>83</v>
      </c>
      <c r="E27" s="22" t="s">
        <v>23</v>
      </c>
      <c r="F27" s="45" t="s">
        <v>23</v>
      </c>
      <c r="G27" s="45" t="n">
        <v>0</v>
      </c>
      <c r="H27" s="45" t="n">
        <v>153</v>
      </c>
      <c r="I27" s="46" t="n">
        <f aca="false">SUM(C27:H27)</f>
        <v>288</v>
      </c>
    </row>
    <row r="28" customFormat="false" ht="33.75" hidden="false" customHeight="false" outlineLevel="0" collapsed="false">
      <c r="A28" s="3" t="n">
        <v>13</v>
      </c>
      <c r="B28" s="21" t="s">
        <v>50</v>
      </c>
      <c r="C28" s="22" t="n">
        <v>77</v>
      </c>
      <c r="D28" s="22" t="n">
        <v>79</v>
      </c>
      <c r="E28" s="22" t="n">
        <v>71</v>
      </c>
      <c r="F28" s="45" t="n">
        <v>37</v>
      </c>
      <c r="G28" s="45" t="n">
        <v>0</v>
      </c>
      <c r="H28" s="45" t="s">
        <v>23</v>
      </c>
      <c r="I28" s="46" t="n">
        <f aca="false">SUM(C28:H28)</f>
        <v>264</v>
      </c>
    </row>
    <row r="29" customFormat="false" ht="33.75" hidden="false" customHeight="false" outlineLevel="0" collapsed="false">
      <c r="A29" s="3" t="n">
        <v>29</v>
      </c>
      <c r="B29" s="21" t="s">
        <v>149</v>
      </c>
      <c r="C29" s="22" t="n">
        <v>13</v>
      </c>
      <c r="D29" s="22" t="n">
        <v>0</v>
      </c>
      <c r="E29" s="22" t="n">
        <v>60</v>
      </c>
      <c r="F29" s="45" t="n">
        <v>41</v>
      </c>
      <c r="G29" s="45" t="s">
        <v>23</v>
      </c>
      <c r="H29" s="45" t="n">
        <v>39</v>
      </c>
      <c r="I29" s="46" t="n">
        <f aca="false">SUM(C29:H29)</f>
        <v>153</v>
      </c>
    </row>
    <row r="30" customFormat="false" ht="33.75" hidden="false" customHeight="false" outlineLevel="0" collapsed="false">
      <c r="A30" s="3" t="n">
        <v>21</v>
      </c>
      <c r="B30" s="21" t="s">
        <v>125</v>
      </c>
      <c r="C30" s="22" t="n">
        <v>39</v>
      </c>
      <c r="D30" s="22" t="n">
        <v>0</v>
      </c>
      <c r="E30" s="22" t="n">
        <v>42</v>
      </c>
      <c r="F30" s="45" t="s">
        <v>23</v>
      </c>
      <c r="G30" s="45" t="n">
        <v>0</v>
      </c>
      <c r="H30" s="45" t="n">
        <v>60</v>
      </c>
      <c r="I30" s="46" t="n">
        <f aca="false">SUM(C30:H30)</f>
        <v>141</v>
      </c>
    </row>
    <row r="31" customFormat="false" ht="33.75" hidden="false" customHeight="false" outlineLevel="0" collapsed="false">
      <c r="A31" s="3" t="n">
        <v>17</v>
      </c>
      <c r="B31" s="21" t="s">
        <v>28</v>
      </c>
      <c r="C31" s="22" t="s">
        <v>23</v>
      </c>
      <c r="D31" s="22" t="s">
        <v>23</v>
      </c>
      <c r="E31" s="22" t="n">
        <v>51</v>
      </c>
      <c r="F31" s="45" t="n">
        <v>71</v>
      </c>
      <c r="G31" s="45" t="n">
        <v>0</v>
      </c>
      <c r="H31" s="45" t="s">
        <v>23</v>
      </c>
      <c r="I31" s="46" t="n">
        <f aca="false">SUM(C31:H31)</f>
        <v>122</v>
      </c>
    </row>
    <row r="32" customFormat="false" ht="33.75" hidden="false" customHeight="false" outlineLevel="0" collapsed="false">
      <c r="A32" s="3" t="n">
        <v>18</v>
      </c>
      <c r="B32" s="21" t="s">
        <v>123</v>
      </c>
      <c r="C32" s="22" t="n">
        <v>13</v>
      </c>
      <c r="D32" s="22" t="s">
        <v>23</v>
      </c>
      <c r="E32" s="22" t="n">
        <v>60</v>
      </c>
      <c r="F32" s="45" t="n">
        <v>41</v>
      </c>
      <c r="G32" s="45" t="n">
        <v>0</v>
      </c>
      <c r="H32" s="45" t="s">
        <v>23</v>
      </c>
      <c r="I32" s="46" t="n">
        <f aca="false">SUM(C32:H32)</f>
        <v>114</v>
      </c>
    </row>
    <row r="33" customFormat="false" ht="33.75" hidden="false" customHeight="false" outlineLevel="0" collapsed="false">
      <c r="A33" s="3" t="n">
        <v>23</v>
      </c>
      <c r="B33" s="21" t="s">
        <v>150</v>
      </c>
      <c r="C33" s="22" t="n">
        <v>17</v>
      </c>
      <c r="D33" s="22" t="s">
        <v>23</v>
      </c>
      <c r="E33" s="22" t="s">
        <v>23</v>
      </c>
      <c r="F33" s="45" t="s">
        <v>23</v>
      </c>
      <c r="G33" s="45" t="n">
        <v>47</v>
      </c>
      <c r="H33" s="45" t="n">
        <v>44</v>
      </c>
      <c r="I33" s="46" t="n">
        <f aca="false">SUM(C33:H33)</f>
        <v>108</v>
      </c>
    </row>
    <row r="34" customFormat="false" ht="33.75" hidden="false" customHeight="false" outlineLevel="0" collapsed="false">
      <c r="A34" s="3" t="n">
        <v>19</v>
      </c>
      <c r="B34" s="21" t="s">
        <v>151</v>
      </c>
      <c r="C34" s="22" t="n">
        <v>90</v>
      </c>
      <c r="D34" s="22" t="n">
        <v>0</v>
      </c>
      <c r="E34" s="22" t="s">
        <v>23</v>
      </c>
      <c r="F34" s="45" t="s">
        <v>23</v>
      </c>
      <c r="G34" s="45" t="n">
        <v>0</v>
      </c>
      <c r="H34" s="45" t="s">
        <v>23</v>
      </c>
      <c r="I34" s="46" t="n">
        <f aca="false">SUM(C34:H34)</f>
        <v>90</v>
      </c>
    </row>
    <row r="35" customFormat="false" ht="33.75" hidden="false" customHeight="false" outlineLevel="0" collapsed="false">
      <c r="A35" s="3" t="n">
        <v>24</v>
      </c>
      <c r="B35" s="21" t="s">
        <v>74</v>
      </c>
      <c r="C35" s="22" t="n">
        <v>49</v>
      </c>
      <c r="D35" s="22" t="s">
        <v>23</v>
      </c>
      <c r="E35" s="22" t="s">
        <v>23</v>
      </c>
      <c r="F35" s="45" t="s">
        <v>23</v>
      </c>
      <c r="G35" s="45" t="n">
        <v>0</v>
      </c>
      <c r="H35" s="45" t="n">
        <v>34</v>
      </c>
      <c r="I35" s="46" t="n">
        <f aca="false">SUM(C35:H35)</f>
        <v>83</v>
      </c>
    </row>
    <row r="36" customFormat="false" ht="33.75" hidden="false" customHeight="false" outlineLevel="0" collapsed="false">
      <c r="A36" s="3" t="n">
        <v>22</v>
      </c>
      <c r="B36" s="21" t="s">
        <v>53</v>
      </c>
      <c r="C36" s="22" t="s">
        <v>23</v>
      </c>
      <c r="D36" s="22" t="s">
        <v>23</v>
      </c>
      <c r="E36" s="22" t="s">
        <v>23</v>
      </c>
      <c r="F36" s="45" t="n">
        <v>42</v>
      </c>
      <c r="G36" s="45" t="n">
        <v>0</v>
      </c>
      <c r="H36" s="45" t="n">
        <v>40</v>
      </c>
      <c r="I36" s="46" t="n">
        <f aca="false">SUM(C36:H36)</f>
        <v>82</v>
      </c>
    </row>
    <row r="37" customFormat="false" ht="33.75" hidden="false" customHeight="false" outlineLevel="0" collapsed="false">
      <c r="A37" s="3" t="n">
        <v>28</v>
      </c>
      <c r="B37" s="21" t="s">
        <v>78</v>
      </c>
      <c r="C37" s="22" t="s">
        <v>23</v>
      </c>
      <c r="D37" s="22" t="s">
        <v>23</v>
      </c>
      <c r="E37" s="22" t="s">
        <v>23</v>
      </c>
      <c r="F37" s="45" t="s">
        <v>23</v>
      </c>
      <c r="G37" s="45" t="s">
        <v>23</v>
      </c>
      <c r="H37" s="45" t="n">
        <v>41</v>
      </c>
      <c r="I37" s="46" t="n">
        <f aca="false">SUM(C37:H37)</f>
        <v>41</v>
      </c>
    </row>
    <row r="38" customFormat="false" ht="33.75" hidden="false" customHeight="false" outlineLevel="0" collapsed="false">
      <c r="A38" s="3" t="n">
        <v>25</v>
      </c>
      <c r="B38" s="21" t="s">
        <v>67</v>
      </c>
      <c r="C38" s="22" t="s">
        <v>23</v>
      </c>
      <c r="D38" s="22" t="s">
        <v>23</v>
      </c>
      <c r="E38" s="22" t="s">
        <v>23</v>
      </c>
      <c r="F38" s="45" t="n">
        <v>38</v>
      </c>
      <c r="G38" s="45" t="n">
        <v>0</v>
      </c>
      <c r="H38" s="45" t="s">
        <v>23</v>
      </c>
      <c r="I38" s="46" t="n">
        <f aca="false">SUM(C38:H38)</f>
        <v>38</v>
      </c>
    </row>
    <row r="39" customFormat="false" ht="33.75" hidden="false" customHeight="false" outlineLevel="0" collapsed="false">
      <c r="A39" s="3" t="n">
        <v>26</v>
      </c>
      <c r="B39" s="21" t="s">
        <v>137</v>
      </c>
      <c r="C39" s="22" t="n">
        <v>31</v>
      </c>
      <c r="D39" s="22" t="n">
        <v>0</v>
      </c>
      <c r="E39" s="22" t="s">
        <v>23</v>
      </c>
      <c r="F39" s="45" t="s">
        <v>23</v>
      </c>
      <c r="G39" s="45" t="n">
        <v>0</v>
      </c>
      <c r="H39" s="45" t="s">
        <v>23</v>
      </c>
      <c r="I39" s="46" t="n">
        <f aca="false">SUM(C39:H39)</f>
        <v>31</v>
      </c>
    </row>
    <row r="40" customFormat="false" ht="33.75" hidden="false" customHeight="false" outlineLevel="0" collapsed="false">
      <c r="A40" s="3" t="n">
        <v>27</v>
      </c>
      <c r="B40" s="21" t="s">
        <v>80</v>
      </c>
      <c r="C40" s="22" t="s">
        <v>23</v>
      </c>
      <c r="D40" s="22" t="s">
        <v>23</v>
      </c>
      <c r="E40" s="22" t="s">
        <v>23</v>
      </c>
      <c r="F40" s="45" t="s">
        <v>23</v>
      </c>
      <c r="G40" s="45" t="n">
        <v>19</v>
      </c>
      <c r="H40" s="45" t="s">
        <v>23</v>
      </c>
      <c r="I40" s="46" t="n">
        <f aca="false">SUM(C40:H40)</f>
        <v>19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LibreOffice/5.2.5.1$Windows_x86 LibreOffice_project/0312e1a284a7d50ca85a365c316c7abbf20a4d22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2015-09-02T15:16:35Z</dcterms:created>
  <dc:creator>Jose 206</dc:creator>
  <dc:description/>
  <dc:language>es-ES</dc:language>
  <cp:lastModifiedBy>Jose 206</cp:lastModifiedBy>
  <dcterms:modified xsi:type="dcterms:W3CDTF">2016-12-29T17:30:59Z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